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965"/>
  </bookViews>
  <sheets>
    <sheet name="Overall Results" sheetId="12" r:id="rId1"/>
    <sheet name="Points Lookup" sheetId="10" r:id="rId2"/>
  </sheets>
  <definedNames>
    <definedName name="ExpertMen">#REF!</definedName>
    <definedName name="_xlnm.Print_Area" localSheetId="0">'Overall Results'!$A$1:$X$210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7" i="12" l="1"/>
  <c r="G153" i="12"/>
  <c r="E153" i="12"/>
  <c r="G163" i="12"/>
  <c r="O192" i="12"/>
  <c r="M192" i="12"/>
  <c r="K192" i="12"/>
  <c r="G192" i="12"/>
  <c r="I192" i="12"/>
  <c r="E192" i="12"/>
  <c r="C192" i="12"/>
  <c r="B192" i="12"/>
  <c r="P189" i="12"/>
  <c r="X189" i="12" s="1"/>
  <c r="P170" i="12"/>
  <c r="P184" i="12"/>
  <c r="P174" i="12"/>
  <c r="P185" i="12"/>
  <c r="P172" i="12"/>
  <c r="P179" i="12"/>
  <c r="P190" i="12"/>
  <c r="P181" i="12"/>
  <c r="P183" i="12"/>
  <c r="P175" i="12"/>
  <c r="P188" i="12"/>
  <c r="P169" i="12"/>
  <c r="P173" i="12"/>
  <c r="P187" i="12"/>
  <c r="P180" i="12"/>
  <c r="P171" i="12"/>
  <c r="P176" i="12"/>
  <c r="O163" i="12"/>
  <c r="P160" i="12"/>
  <c r="O153" i="12"/>
  <c r="M153" i="12"/>
  <c r="K153" i="12"/>
  <c r="I153" i="12"/>
  <c r="C153" i="12"/>
  <c r="B153" i="12"/>
  <c r="P148" i="12"/>
  <c r="Q148" i="12" s="1"/>
  <c r="P147" i="12"/>
  <c r="Q147" i="12" s="1"/>
  <c r="P144" i="12"/>
  <c r="Q144" i="12" s="1"/>
  <c r="P146" i="12"/>
  <c r="Q146" i="12" s="1"/>
  <c r="P131" i="12"/>
  <c r="P145" i="12"/>
  <c r="P140" i="12"/>
  <c r="P133" i="12"/>
  <c r="P129" i="12"/>
  <c r="P139" i="12"/>
  <c r="P126" i="12"/>
  <c r="P125" i="12"/>
  <c r="P118" i="12"/>
  <c r="P113" i="12"/>
  <c r="P124" i="12"/>
  <c r="P115" i="12"/>
  <c r="P123" i="12"/>
  <c r="P111" i="12"/>
  <c r="P142" i="12"/>
  <c r="P141" i="12"/>
  <c r="P143" i="12"/>
  <c r="P119" i="12"/>
  <c r="P110" i="12"/>
  <c r="P127" i="12"/>
  <c r="P130" i="12"/>
  <c r="P114" i="12"/>
  <c r="P128" i="12"/>
  <c r="P108" i="12"/>
  <c r="P103" i="12"/>
  <c r="P122" i="12"/>
  <c r="P116" i="12"/>
  <c r="P120" i="12"/>
  <c r="P138" i="12"/>
  <c r="P137" i="12"/>
  <c r="P106" i="12"/>
  <c r="P132" i="12"/>
  <c r="P117" i="12"/>
  <c r="P136" i="12"/>
  <c r="P151" i="12"/>
  <c r="P121" i="12"/>
  <c r="P104" i="12"/>
  <c r="W94" i="12"/>
  <c r="V94" i="12"/>
  <c r="U94" i="12"/>
  <c r="T94" i="12"/>
  <c r="S94" i="12"/>
  <c r="R94" i="12"/>
  <c r="P94" i="12"/>
  <c r="X94" i="12" s="1"/>
  <c r="P96" i="12"/>
  <c r="P95" i="12"/>
  <c r="P93" i="12"/>
  <c r="P92" i="12"/>
  <c r="P91" i="12"/>
  <c r="P90" i="12"/>
  <c r="P89" i="12"/>
  <c r="P87" i="12"/>
  <c r="P88" i="12"/>
  <c r="P85" i="12"/>
  <c r="P84" i="12"/>
  <c r="P83" i="12"/>
  <c r="P82" i="12"/>
  <c r="O97" i="12"/>
  <c r="M97" i="12"/>
  <c r="K97" i="12"/>
  <c r="I97" i="12"/>
  <c r="E97" i="12"/>
  <c r="C97" i="12"/>
  <c r="B97" i="12"/>
  <c r="P18" i="12"/>
  <c r="P44" i="12"/>
  <c r="P27" i="12"/>
  <c r="P45" i="12"/>
  <c r="P66" i="12"/>
  <c r="W60" i="12"/>
  <c r="V60" i="12"/>
  <c r="U60" i="12"/>
  <c r="T60" i="12"/>
  <c r="S60" i="12"/>
  <c r="R60" i="12"/>
  <c r="W50" i="12"/>
  <c r="V50" i="12"/>
  <c r="U50" i="12"/>
  <c r="T50" i="12"/>
  <c r="S50" i="12"/>
  <c r="R50" i="12"/>
  <c r="W54" i="12"/>
  <c r="V54" i="12"/>
  <c r="U54" i="12"/>
  <c r="T54" i="12"/>
  <c r="S54" i="12"/>
  <c r="R54" i="12"/>
  <c r="W57" i="12"/>
  <c r="V57" i="12"/>
  <c r="U57" i="12"/>
  <c r="T57" i="12"/>
  <c r="S57" i="12"/>
  <c r="R57" i="12"/>
  <c r="O76" i="12"/>
  <c r="M76" i="12"/>
  <c r="K76" i="12"/>
  <c r="I76" i="12"/>
  <c r="G76" i="12"/>
  <c r="E76" i="12"/>
  <c r="C76" i="12"/>
  <c r="B76" i="12"/>
  <c r="P54" i="12"/>
  <c r="X54" i="12" s="1"/>
  <c r="P57" i="12"/>
  <c r="X57" i="12" s="1"/>
  <c r="P65" i="12"/>
  <c r="P62" i="12"/>
  <c r="P70" i="12"/>
  <c r="P75" i="12"/>
  <c r="P74" i="12"/>
  <c r="P43" i="12"/>
  <c r="P41" i="12"/>
  <c r="P50" i="12"/>
  <c r="X50" i="12" s="1"/>
  <c r="P56" i="12"/>
  <c r="P63" i="12"/>
  <c r="P69" i="12"/>
  <c r="P73" i="12"/>
  <c r="P60" i="12"/>
  <c r="X60" i="12" s="1"/>
  <c r="P42" i="12"/>
  <c r="P52" i="12"/>
  <c r="P47" i="12"/>
  <c r="W43" i="12"/>
  <c r="V43" i="12"/>
  <c r="U43" i="12"/>
  <c r="T43" i="12"/>
  <c r="S43" i="12"/>
  <c r="R43" i="12"/>
  <c r="O34" i="12"/>
  <c r="M34" i="12"/>
  <c r="K34" i="12"/>
  <c r="I34" i="12"/>
  <c r="G34" i="12"/>
  <c r="E34" i="12"/>
  <c r="C34" i="12"/>
  <c r="B34" i="12"/>
  <c r="W23" i="12"/>
  <c r="V23" i="12"/>
  <c r="U23" i="12"/>
  <c r="T23" i="12"/>
  <c r="S23" i="12"/>
  <c r="R23" i="12"/>
  <c r="P23" i="12"/>
  <c r="X23" i="12" s="1"/>
  <c r="P10" i="12"/>
  <c r="P15" i="12"/>
  <c r="P19" i="12"/>
  <c r="P14" i="12"/>
  <c r="P17" i="12"/>
  <c r="Q189" i="12" l="1"/>
  <c r="X148" i="12"/>
  <c r="X144" i="12"/>
  <c r="X146" i="12"/>
  <c r="X147" i="12"/>
  <c r="Q94" i="12"/>
  <c r="Q54" i="12"/>
  <c r="Q60" i="12"/>
  <c r="Q57" i="12"/>
  <c r="Q50" i="12"/>
  <c r="Q23" i="12"/>
  <c r="N175" i="12" l="1"/>
  <c r="N178" i="12"/>
  <c r="N177" i="12"/>
  <c r="N183" i="12"/>
  <c r="X183" i="12" s="1"/>
  <c r="N190" i="12"/>
  <c r="X190" i="12" s="1"/>
  <c r="N186" i="12"/>
  <c r="N173" i="12"/>
  <c r="B163" i="12"/>
  <c r="M163" i="12"/>
  <c r="K163" i="12"/>
  <c r="N160" i="12"/>
  <c r="L134" i="12"/>
  <c r="N118" i="12"/>
  <c r="L127" i="12"/>
  <c r="N142" i="12"/>
  <c r="X142" i="12" s="1"/>
  <c r="N113" i="12"/>
  <c r="N111" i="12"/>
  <c r="N122" i="12"/>
  <c r="N116" i="12"/>
  <c r="N117" i="12"/>
  <c r="N104" i="12"/>
  <c r="N135" i="12"/>
  <c r="N88" i="12"/>
  <c r="N85" i="12"/>
  <c r="N84" i="12"/>
  <c r="N83" i="12"/>
  <c r="N43" i="12"/>
  <c r="N44" i="12"/>
  <c r="N42" i="12"/>
  <c r="N40" i="12"/>
  <c r="W18" i="12"/>
  <c r="V18" i="12"/>
  <c r="U18" i="12"/>
  <c r="T18" i="12"/>
  <c r="S18" i="12"/>
  <c r="R18" i="12"/>
  <c r="W21" i="12"/>
  <c r="V21" i="12"/>
  <c r="U21" i="12"/>
  <c r="T21" i="12"/>
  <c r="S21" i="12"/>
  <c r="R21" i="12"/>
  <c r="N18" i="12"/>
  <c r="X18" i="12" s="1"/>
  <c r="N21" i="12"/>
  <c r="X21" i="12" s="1"/>
  <c r="Q190" i="12" l="1"/>
  <c r="Q183" i="12"/>
  <c r="Q142" i="12"/>
  <c r="Q21" i="12"/>
  <c r="Q18" i="12"/>
  <c r="X30" i="12"/>
  <c r="W30" i="12"/>
  <c r="V30" i="12"/>
  <c r="U30" i="12"/>
  <c r="T30" i="12"/>
  <c r="S30" i="12"/>
  <c r="R30" i="12"/>
  <c r="Q30" i="12"/>
  <c r="B3" i="10" l="1"/>
  <c r="L181" i="12"/>
  <c r="X181" i="12" s="1"/>
  <c r="B4" i="10"/>
  <c r="B5" i="10"/>
  <c r="B6" i="10"/>
  <c r="B7" i="10"/>
  <c r="B8" i="10"/>
  <c r="B9" i="10"/>
  <c r="L173" i="12"/>
  <c r="Q173" i="12" s="1"/>
  <c r="L174" i="12"/>
  <c r="L175" i="12"/>
  <c r="L178" i="12"/>
  <c r="L152" i="12"/>
  <c r="X152" i="12" s="1"/>
  <c r="W152" i="12"/>
  <c r="V152" i="12"/>
  <c r="U152" i="12"/>
  <c r="T152" i="12"/>
  <c r="S152" i="12"/>
  <c r="R152" i="12"/>
  <c r="W145" i="12"/>
  <c r="V145" i="12"/>
  <c r="U145" i="12"/>
  <c r="T145" i="12"/>
  <c r="S145" i="12"/>
  <c r="R145" i="12"/>
  <c r="W143" i="12"/>
  <c r="V143" i="12"/>
  <c r="U143" i="12"/>
  <c r="T143" i="12"/>
  <c r="S143" i="12"/>
  <c r="R143" i="12"/>
  <c r="W122" i="12"/>
  <c r="V122" i="12"/>
  <c r="U122" i="12"/>
  <c r="T122" i="12"/>
  <c r="S122" i="12"/>
  <c r="R122" i="12"/>
  <c r="W138" i="12"/>
  <c r="V138" i="12"/>
  <c r="U138" i="12"/>
  <c r="T138" i="12"/>
  <c r="S138" i="12"/>
  <c r="R138" i="12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L130" i="12"/>
  <c r="L120" i="12"/>
  <c r="L123" i="12"/>
  <c r="L124" i="12"/>
  <c r="L133" i="12"/>
  <c r="L125" i="12"/>
  <c r="L119" i="12"/>
  <c r="L145" i="12"/>
  <c r="X145" i="12" s="1"/>
  <c r="L116" i="12"/>
  <c r="L117" i="12"/>
  <c r="L143" i="12"/>
  <c r="X143" i="12" s="1"/>
  <c r="L118" i="12"/>
  <c r="L115" i="12"/>
  <c r="L114" i="12"/>
  <c r="L122" i="12"/>
  <c r="X122" i="12" s="1"/>
  <c r="L121" i="12"/>
  <c r="L113" i="12"/>
  <c r="L109" i="12"/>
  <c r="L110" i="12"/>
  <c r="L126" i="12"/>
  <c r="L107" i="12"/>
  <c r="L106" i="12"/>
  <c r="L138" i="12"/>
  <c r="X138" i="12" s="1"/>
  <c r="L104" i="12"/>
  <c r="L103" i="12"/>
  <c r="L112" i="12"/>
  <c r="L129" i="12"/>
  <c r="L128" i="12"/>
  <c r="L96" i="12"/>
  <c r="Q96" i="12" s="1"/>
  <c r="L93" i="12"/>
  <c r="X93" i="12" s="1"/>
  <c r="L92" i="12"/>
  <c r="Q92" i="12" s="1"/>
  <c r="L95" i="12"/>
  <c r="L84" i="12"/>
  <c r="L87" i="12"/>
  <c r="L85" i="12"/>
  <c r="L83" i="12"/>
  <c r="L89" i="12"/>
  <c r="L82" i="12"/>
  <c r="X96" i="12"/>
  <c r="W96" i="12"/>
  <c r="V96" i="12"/>
  <c r="U96" i="12"/>
  <c r="T96" i="12"/>
  <c r="S96" i="12"/>
  <c r="R96" i="12"/>
  <c r="W93" i="12"/>
  <c r="V93" i="12"/>
  <c r="U93" i="12"/>
  <c r="T93" i="12"/>
  <c r="S93" i="12"/>
  <c r="R93" i="12"/>
  <c r="W92" i="12"/>
  <c r="V92" i="12"/>
  <c r="U92" i="12"/>
  <c r="T92" i="12"/>
  <c r="S92" i="12"/>
  <c r="R92" i="12"/>
  <c r="W58" i="12"/>
  <c r="V58" i="12"/>
  <c r="U58" i="12"/>
  <c r="T58" i="12"/>
  <c r="S58" i="12"/>
  <c r="R58" i="12"/>
  <c r="W44" i="12"/>
  <c r="V44" i="12"/>
  <c r="U44" i="12"/>
  <c r="T44" i="12"/>
  <c r="S44" i="12"/>
  <c r="R44" i="12"/>
  <c r="L49" i="12"/>
  <c r="L58" i="12"/>
  <c r="X58" i="12" s="1"/>
  <c r="L45" i="12"/>
  <c r="L44" i="12"/>
  <c r="X44" i="12" s="1"/>
  <c r="L43" i="12"/>
  <c r="L10" i="12"/>
  <c r="L11" i="12"/>
  <c r="L19" i="12"/>
  <c r="X19" i="12" s="1"/>
  <c r="W19" i="12"/>
  <c r="V19" i="12"/>
  <c r="U19" i="12"/>
  <c r="T19" i="12"/>
  <c r="S19" i="12"/>
  <c r="R19" i="12"/>
  <c r="Q93" i="12"/>
  <c r="Q138" i="12"/>
  <c r="Q145" i="12"/>
  <c r="Q152" i="12"/>
  <c r="J149" i="12"/>
  <c r="X149" i="12" s="1"/>
  <c r="J136" i="12"/>
  <c r="X136" i="12" s="1"/>
  <c r="J70" i="12"/>
  <c r="X70" i="12" s="1"/>
  <c r="J69" i="12"/>
  <c r="X69" i="12" s="1"/>
  <c r="W70" i="12"/>
  <c r="V70" i="12"/>
  <c r="U70" i="12"/>
  <c r="T70" i="12"/>
  <c r="S70" i="12"/>
  <c r="R70" i="12"/>
  <c r="W69" i="12"/>
  <c r="V69" i="12"/>
  <c r="U69" i="12"/>
  <c r="T69" i="12"/>
  <c r="S69" i="12"/>
  <c r="R69" i="12"/>
  <c r="J175" i="12"/>
  <c r="J186" i="12"/>
  <c r="X186" i="12" s="1"/>
  <c r="J191" i="12"/>
  <c r="X191" i="12" s="1"/>
  <c r="J180" i="12"/>
  <c r="J173" i="12"/>
  <c r="J174" i="12"/>
  <c r="J185" i="12"/>
  <c r="J172" i="12"/>
  <c r="J179" i="12"/>
  <c r="J177" i="12"/>
  <c r="J171" i="12"/>
  <c r="J184" i="12"/>
  <c r="X184" i="12" s="1"/>
  <c r="J169" i="12"/>
  <c r="J187" i="12"/>
  <c r="X187" i="12" s="1"/>
  <c r="J176" i="12"/>
  <c r="I163" i="12"/>
  <c r="I193" i="12" s="1"/>
  <c r="E163" i="12"/>
  <c r="C163" i="12"/>
  <c r="C193" i="12" s="1"/>
  <c r="W160" i="12"/>
  <c r="V160" i="12"/>
  <c r="U160" i="12"/>
  <c r="T160" i="12"/>
  <c r="S160" i="12"/>
  <c r="R160" i="12"/>
  <c r="J160" i="12"/>
  <c r="X160" i="12" s="1"/>
  <c r="W130" i="12"/>
  <c r="V130" i="12"/>
  <c r="U130" i="12"/>
  <c r="T130" i="12"/>
  <c r="S130" i="12"/>
  <c r="R130" i="12"/>
  <c r="W135" i="12"/>
  <c r="V135" i="12"/>
  <c r="U135" i="12"/>
  <c r="T135" i="12"/>
  <c r="S135" i="12"/>
  <c r="R135" i="12"/>
  <c r="W133" i="12"/>
  <c r="V133" i="12"/>
  <c r="U133" i="12"/>
  <c r="T133" i="12"/>
  <c r="S133" i="12"/>
  <c r="R133" i="12"/>
  <c r="W118" i="12"/>
  <c r="V118" i="12"/>
  <c r="U118" i="12"/>
  <c r="T118" i="12"/>
  <c r="S118" i="12"/>
  <c r="R118" i="12"/>
  <c r="W125" i="12"/>
  <c r="V125" i="12"/>
  <c r="U125" i="12"/>
  <c r="T125" i="12"/>
  <c r="S125" i="12"/>
  <c r="R125" i="12"/>
  <c r="W117" i="12"/>
  <c r="V117" i="12"/>
  <c r="U117" i="12"/>
  <c r="T117" i="12"/>
  <c r="S117" i="12"/>
  <c r="R117" i="12"/>
  <c r="W132" i="12"/>
  <c r="V132" i="12"/>
  <c r="U132" i="12"/>
  <c r="T132" i="12"/>
  <c r="S132" i="12"/>
  <c r="R132" i="12"/>
  <c r="W123" i="12"/>
  <c r="V123" i="12"/>
  <c r="U123" i="12"/>
  <c r="T123" i="12"/>
  <c r="S123" i="12"/>
  <c r="R123" i="12"/>
  <c r="W141" i="12"/>
  <c r="V141" i="12"/>
  <c r="U141" i="12"/>
  <c r="T141" i="12"/>
  <c r="S141" i="12"/>
  <c r="R141" i="12"/>
  <c r="W121" i="12"/>
  <c r="V121" i="12"/>
  <c r="U121" i="12"/>
  <c r="T121" i="12"/>
  <c r="S121" i="12"/>
  <c r="R121" i="12"/>
  <c r="W134" i="12"/>
  <c r="V134" i="12"/>
  <c r="U134" i="12"/>
  <c r="T134" i="12"/>
  <c r="S134" i="12"/>
  <c r="R134" i="12"/>
  <c r="W128" i="12"/>
  <c r="V128" i="12"/>
  <c r="U128" i="12"/>
  <c r="T128" i="12"/>
  <c r="S128" i="12"/>
  <c r="R128" i="12"/>
  <c r="W137" i="12"/>
  <c r="V137" i="12"/>
  <c r="U137" i="12"/>
  <c r="T137" i="12"/>
  <c r="S137" i="12"/>
  <c r="R137" i="12"/>
  <c r="J130" i="12"/>
  <c r="X130" i="12" s="1"/>
  <c r="J135" i="12"/>
  <c r="X135" i="12" s="1"/>
  <c r="J111" i="12"/>
  <c r="J110" i="12"/>
  <c r="J133" i="12"/>
  <c r="X133" i="12" s="1"/>
  <c r="J120" i="12"/>
  <c r="J118" i="12"/>
  <c r="X118" i="12" s="1"/>
  <c r="J125" i="12"/>
  <c r="J124" i="12"/>
  <c r="J119" i="12"/>
  <c r="J117" i="12"/>
  <c r="X117" i="12" s="1"/>
  <c r="J112" i="12"/>
  <c r="J113" i="12"/>
  <c r="J132" i="12"/>
  <c r="J127" i="12"/>
  <c r="J116" i="12"/>
  <c r="J123" i="12"/>
  <c r="X123" i="12" s="1"/>
  <c r="J115" i="12"/>
  <c r="J141" i="12"/>
  <c r="X141" i="12" s="1"/>
  <c r="J114" i="12"/>
  <c r="J121" i="12"/>
  <c r="X121" i="12" s="1"/>
  <c r="J109" i="12"/>
  <c r="J134" i="12"/>
  <c r="J104" i="12"/>
  <c r="J106" i="12"/>
  <c r="J128" i="12"/>
  <c r="J137" i="12"/>
  <c r="Q137" i="12" s="1"/>
  <c r="J108" i="12"/>
  <c r="W95" i="12"/>
  <c r="V95" i="12"/>
  <c r="U95" i="12"/>
  <c r="T95" i="12"/>
  <c r="S95" i="12"/>
  <c r="R95" i="12"/>
  <c r="W84" i="12"/>
  <c r="V84" i="12"/>
  <c r="U84" i="12"/>
  <c r="T84" i="12"/>
  <c r="S84" i="12"/>
  <c r="R84" i="12"/>
  <c r="W87" i="12"/>
  <c r="V87" i="12"/>
  <c r="U87" i="12"/>
  <c r="T87" i="12"/>
  <c r="S87" i="12"/>
  <c r="R87" i="12"/>
  <c r="W85" i="12"/>
  <c r="V85" i="12"/>
  <c r="U85" i="12"/>
  <c r="T85" i="12"/>
  <c r="S85" i="12"/>
  <c r="R85" i="12"/>
  <c r="W88" i="12"/>
  <c r="V88" i="12"/>
  <c r="U88" i="12"/>
  <c r="T88" i="12"/>
  <c r="S88" i="12"/>
  <c r="R88" i="12"/>
  <c r="J95" i="12"/>
  <c r="J84" i="12"/>
  <c r="X84" i="12" s="1"/>
  <c r="J87" i="12"/>
  <c r="J85" i="12"/>
  <c r="X85" i="12" s="1"/>
  <c r="J88" i="12"/>
  <c r="X88" i="12" s="1"/>
  <c r="J91" i="12"/>
  <c r="X91" i="12" s="1"/>
  <c r="J83" i="12"/>
  <c r="J82" i="12"/>
  <c r="W91" i="12"/>
  <c r="V91" i="12"/>
  <c r="U91" i="12"/>
  <c r="T91" i="12"/>
  <c r="S91" i="12"/>
  <c r="R91" i="12"/>
  <c r="W68" i="12"/>
  <c r="V68" i="12"/>
  <c r="U68" i="12"/>
  <c r="T68" i="12"/>
  <c r="S68" i="12"/>
  <c r="R68" i="12"/>
  <c r="W67" i="12"/>
  <c r="V67" i="12"/>
  <c r="U67" i="12"/>
  <c r="T67" i="12"/>
  <c r="S67" i="12"/>
  <c r="R67" i="12"/>
  <c r="W64" i="12"/>
  <c r="V64" i="12"/>
  <c r="U64" i="12"/>
  <c r="T64" i="12"/>
  <c r="S64" i="12"/>
  <c r="R64" i="12"/>
  <c r="W63" i="12"/>
  <c r="V63" i="12"/>
  <c r="U63" i="12"/>
  <c r="T63" i="12"/>
  <c r="S63" i="12"/>
  <c r="R63" i="12"/>
  <c r="W62" i="12"/>
  <c r="V62" i="12"/>
  <c r="U62" i="12"/>
  <c r="T62" i="12"/>
  <c r="S62" i="12"/>
  <c r="R62" i="12"/>
  <c r="W59" i="12"/>
  <c r="V59" i="12"/>
  <c r="U59" i="12"/>
  <c r="T59" i="12"/>
  <c r="S59" i="12"/>
  <c r="R59" i="12"/>
  <c r="W55" i="12"/>
  <c r="V55" i="12"/>
  <c r="U55" i="12"/>
  <c r="T55" i="12"/>
  <c r="S55" i="12"/>
  <c r="R55" i="12"/>
  <c r="W53" i="12"/>
  <c r="V53" i="12"/>
  <c r="U53" i="12"/>
  <c r="T53" i="12"/>
  <c r="S53" i="12"/>
  <c r="R53" i="12"/>
  <c r="W42" i="12"/>
  <c r="V42" i="12"/>
  <c r="U42" i="12"/>
  <c r="T42" i="12"/>
  <c r="S42" i="12"/>
  <c r="R42" i="12"/>
  <c r="W66" i="12"/>
  <c r="V66" i="12"/>
  <c r="U66" i="12"/>
  <c r="T66" i="12"/>
  <c r="S66" i="12"/>
  <c r="R66" i="12"/>
  <c r="J68" i="12"/>
  <c r="X68" i="12" s="1"/>
  <c r="J67" i="12"/>
  <c r="X67" i="12" s="1"/>
  <c r="J64" i="12"/>
  <c r="X64" i="12" s="1"/>
  <c r="J63" i="12"/>
  <c r="X63" i="12" s="1"/>
  <c r="J62" i="12"/>
  <c r="X62" i="12" s="1"/>
  <c r="J59" i="12"/>
  <c r="X59" i="12" s="1"/>
  <c r="J55" i="12"/>
  <c r="X55" i="12" s="1"/>
  <c r="J53" i="12"/>
  <c r="X53" i="12" s="1"/>
  <c r="J42" i="12"/>
  <c r="X42" i="12" s="1"/>
  <c r="J66" i="12"/>
  <c r="X66" i="12" s="1"/>
  <c r="W29" i="12"/>
  <c r="V29" i="12"/>
  <c r="U29" i="12"/>
  <c r="T29" i="12"/>
  <c r="S29" i="12"/>
  <c r="R29" i="12"/>
  <c r="R28" i="12"/>
  <c r="S28" i="12"/>
  <c r="T28" i="12"/>
  <c r="U28" i="12"/>
  <c r="V28" i="12"/>
  <c r="W28" i="12"/>
  <c r="J29" i="12"/>
  <c r="X29" i="12" s="1"/>
  <c r="W27" i="12"/>
  <c r="V27" i="12"/>
  <c r="U27" i="12"/>
  <c r="T27" i="12"/>
  <c r="S27" i="12"/>
  <c r="R27" i="12"/>
  <c r="W26" i="12"/>
  <c r="V26" i="12"/>
  <c r="U26" i="12"/>
  <c r="T26" i="12"/>
  <c r="S26" i="12"/>
  <c r="R26" i="12"/>
  <c r="W25" i="12"/>
  <c r="V25" i="12"/>
  <c r="U25" i="12"/>
  <c r="T25" i="12"/>
  <c r="S25" i="12"/>
  <c r="R25" i="12"/>
  <c r="W24" i="12"/>
  <c r="V24" i="12"/>
  <c r="U24" i="12"/>
  <c r="T24" i="12"/>
  <c r="S24" i="12"/>
  <c r="R24" i="12"/>
  <c r="W17" i="12"/>
  <c r="V17" i="12"/>
  <c r="U17" i="12"/>
  <c r="T17" i="12"/>
  <c r="S17" i="12"/>
  <c r="R17" i="12"/>
  <c r="W14" i="12"/>
  <c r="V14" i="12"/>
  <c r="U14" i="12"/>
  <c r="T14" i="12"/>
  <c r="S14" i="12"/>
  <c r="R14" i="12"/>
  <c r="J27" i="12"/>
  <c r="X27" i="12" s="1"/>
  <c r="J26" i="12"/>
  <c r="X26" i="12" s="1"/>
  <c r="J25" i="12"/>
  <c r="X25" i="12" s="1"/>
  <c r="J24" i="12"/>
  <c r="X24" i="12" s="1"/>
  <c r="J17" i="12"/>
  <c r="X17" i="12" s="1"/>
  <c r="J14" i="12"/>
  <c r="X14" i="12" s="1"/>
  <c r="J11" i="12"/>
  <c r="J10" i="12"/>
  <c r="J16" i="12"/>
  <c r="J13" i="12"/>
  <c r="Q135" i="12"/>
  <c r="Q187" i="12"/>
  <c r="Q186" i="12"/>
  <c r="Q191" i="12"/>
  <c r="Q95" i="12"/>
  <c r="Q160" i="12"/>
  <c r="Q85" i="12"/>
  <c r="W10" i="12"/>
  <c r="V10" i="12"/>
  <c r="U10" i="12"/>
  <c r="T10" i="12"/>
  <c r="S10" i="12"/>
  <c r="R10" i="12"/>
  <c r="F10" i="12"/>
  <c r="X10" i="12" s="1"/>
  <c r="F169" i="12"/>
  <c r="F178" i="12"/>
  <c r="F175" i="12"/>
  <c r="X175" i="12" s="1"/>
  <c r="F188" i="12"/>
  <c r="X188" i="12" s="1"/>
  <c r="F176" i="12"/>
  <c r="X176" i="12" s="1"/>
  <c r="F162" i="12"/>
  <c r="X162" i="12" s="1"/>
  <c r="F159" i="12"/>
  <c r="W162" i="12"/>
  <c r="V162" i="12"/>
  <c r="U162" i="12"/>
  <c r="T162" i="12"/>
  <c r="S162" i="12"/>
  <c r="R162" i="12"/>
  <c r="F126" i="12"/>
  <c r="X126" i="12" s="1"/>
  <c r="F127" i="12"/>
  <c r="F116" i="12"/>
  <c r="X116" i="12" s="1"/>
  <c r="F139" i="12"/>
  <c r="X139" i="12" s="1"/>
  <c r="F104" i="12"/>
  <c r="X104" i="12" s="1"/>
  <c r="F111" i="12"/>
  <c r="F108" i="12"/>
  <c r="W83" i="12"/>
  <c r="V83" i="12"/>
  <c r="U83" i="12"/>
  <c r="T83" i="12"/>
  <c r="S83" i="12"/>
  <c r="R83" i="12"/>
  <c r="W82" i="12"/>
  <c r="V82" i="12"/>
  <c r="U82" i="12"/>
  <c r="T82" i="12"/>
  <c r="S82" i="12"/>
  <c r="R82" i="12"/>
  <c r="F83" i="12"/>
  <c r="X83" i="12" s="1"/>
  <c r="F82" i="12"/>
  <c r="X82" i="12" s="1"/>
  <c r="W45" i="12"/>
  <c r="V45" i="12"/>
  <c r="U45" i="12"/>
  <c r="T45" i="12"/>
  <c r="S45" i="12"/>
  <c r="R45" i="12"/>
  <c r="W65" i="12"/>
  <c r="V65" i="12"/>
  <c r="U65" i="12"/>
  <c r="T65" i="12"/>
  <c r="S65" i="12"/>
  <c r="R65" i="12"/>
  <c r="W49" i="12"/>
  <c r="V49" i="12"/>
  <c r="U49" i="12"/>
  <c r="T49" i="12"/>
  <c r="S49" i="12"/>
  <c r="R49" i="12"/>
  <c r="W61" i="12"/>
  <c r="V61" i="12"/>
  <c r="U61" i="12"/>
  <c r="T61" i="12"/>
  <c r="S61" i="12"/>
  <c r="R61" i="12"/>
  <c r="W56" i="12"/>
  <c r="V56" i="12"/>
  <c r="U56" i="12"/>
  <c r="T56" i="12"/>
  <c r="S56" i="12"/>
  <c r="R56" i="12"/>
  <c r="W52" i="12"/>
  <c r="V52" i="12"/>
  <c r="U52" i="12"/>
  <c r="T52" i="12"/>
  <c r="S52" i="12"/>
  <c r="R52" i="12"/>
  <c r="W51" i="12"/>
  <c r="V51" i="12"/>
  <c r="U51" i="12"/>
  <c r="T51" i="12"/>
  <c r="S51" i="12"/>
  <c r="R51" i="12"/>
  <c r="F45" i="12"/>
  <c r="X45" i="12" s="1"/>
  <c r="F65" i="12"/>
  <c r="X65" i="12" s="1"/>
  <c r="F49" i="12"/>
  <c r="X49" i="12" s="1"/>
  <c r="F61" i="12"/>
  <c r="X61" i="12" s="1"/>
  <c r="F56" i="12"/>
  <c r="X56" i="12" s="1"/>
  <c r="F52" i="12"/>
  <c r="X52" i="12" s="1"/>
  <c r="F51" i="12"/>
  <c r="X51" i="12" s="1"/>
  <c r="F48" i="12"/>
  <c r="F28" i="12"/>
  <c r="X28" i="12" s="1"/>
  <c r="F11" i="12"/>
  <c r="W11" i="12"/>
  <c r="V11" i="12"/>
  <c r="U11" i="12"/>
  <c r="T11" i="12"/>
  <c r="S11" i="12"/>
  <c r="R11" i="12"/>
  <c r="W22" i="12"/>
  <c r="V22" i="12"/>
  <c r="U22" i="12"/>
  <c r="T22" i="12"/>
  <c r="S22" i="12"/>
  <c r="R22" i="12"/>
  <c r="W16" i="12"/>
  <c r="V16" i="12"/>
  <c r="U16" i="12"/>
  <c r="T16" i="12"/>
  <c r="S16" i="12"/>
  <c r="R16" i="12"/>
  <c r="W13" i="12"/>
  <c r="V13" i="12"/>
  <c r="U13" i="12"/>
  <c r="T13" i="12"/>
  <c r="S13" i="12"/>
  <c r="R13" i="12"/>
  <c r="F22" i="12"/>
  <c r="X22" i="12" s="1"/>
  <c r="F16" i="12"/>
  <c r="F13" i="12"/>
  <c r="Q52" i="12"/>
  <c r="W48" i="12"/>
  <c r="V48" i="12"/>
  <c r="U48" i="12"/>
  <c r="T48" i="12"/>
  <c r="S48" i="12"/>
  <c r="R48" i="12"/>
  <c r="D48" i="12"/>
  <c r="D15" i="12"/>
  <c r="X15" i="12" s="1"/>
  <c r="D20" i="12"/>
  <c r="Q20" i="12" s="1"/>
  <c r="W124" i="12"/>
  <c r="V124" i="12"/>
  <c r="U124" i="12"/>
  <c r="T124" i="12"/>
  <c r="S124" i="12"/>
  <c r="R124" i="12"/>
  <c r="W150" i="12"/>
  <c r="V150" i="12"/>
  <c r="U150" i="12"/>
  <c r="T150" i="12"/>
  <c r="S150" i="12"/>
  <c r="R150" i="12"/>
  <c r="D182" i="12"/>
  <c r="D172" i="12"/>
  <c r="D180" i="12"/>
  <c r="D178" i="12"/>
  <c r="D179" i="12"/>
  <c r="D177" i="12"/>
  <c r="D185" i="12"/>
  <c r="D171" i="12"/>
  <c r="D174" i="12"/>
  <c r="D169" i="12"/>
  <c r="D161" i="12"/>
  <c r="D151" i="12"/>
  <c r="X151" i="12" s="1"/>
  <c r="D120" i="12"/>
  <c r="X120" i="12" s="1"/>
  <c r="D124" i="12"/>
  <c r="D140" i="12"/>
  <c r="X140" i="12" s="1"/>
  <c r="D115" i="12"/>
  <c r="D108" i="12"/>
  <c r="X108" i="12" s="1"/>
  <c r="D150" i="12"/>
  <c r="X150" i="12" s="1"/>
  <c r="D114" i="12"/>
  <c r="D89" i="12"/>
  <c r="D47" i="12"/>
  <c r="D40" i="12"/>
  <c r="D41" i="12"/>
  <c r="Q150" i="12"/>
  <c r="P177" i="12"/>
  <c r="P182" i="12"/>
  <c r="P178" i="12"/>
  <c r="P161" i="12"/>
  <c r="W108" i="12"/>
  <c r="V108" i="12"/>
  <c r="U108" i="12"/>
  <c r="T108" i="12"/>
  <c r="S108" i="12"/>
  <c r="R108" i="12"/>
  <c r="P109" i="12"/>
  <c r="P107" i="12"/>
  <c r="P105" i="12"/>
  <c r="P40" i="12"/>
  <c r="N169" i="12"/>
  <c r="M193" i="12"/>
  <c r="N115" i="12"/>
  <c r="N86" i="12"/>
  <c r="N89" i="12"/>
  <c r="N90" i="12"/>
  <c r="N47" i="12"/>
  <c r="K193" i="12"/>
  <c r="L41" i="12"/>
  <c r="W161" i="12"/>
  <c r="V161" i="12"/>
  <c r="U161" i="12"/>
  <c r="T161" i="12"/>
  <c r="S161" i="12"/>
  <c r="R161" i="12"/>
  <c r="W115" i="12"/>
  <c r="V115" i="12"/>
  <c r="U115" i="12"/>
  <c r="T115" i="12"/>
  <c r="S115" i="12"/>
  <c r="R115" i="12"/>
  <c r="W47" i="12"/>
  <c r="V47" i="12"/>
  <c r="U47" i="12"/>
  <c r="T47" i="12"/>
  <c r="S47" i="12"/>
  <c r="R47" i="12"/>
  <c r="W89" i="12"/>
  <c r="V89" i="12"/>
  <c r="U89" i="12"/>
  <c r="T89" i="12"/>
  <c r="S89" i="12"/>
  <c r="R89" i="12"/>
  <c r="W90" i="12"/>
  <c r="V90" i="12"/>
  <c r="U90" i="12"/>
  <c r="T90" i="12"/>
  <c r="S90" i="12"/>
  <c r="R90" i="12"/>
  <c r="F89" i="12"/>
  <c r="W41" i="12"/>
  <c r="V41" i="12"/>
  <c r="U41" i="12"/>
  <c r="T41" i="12"/>
  <c r="S41" i="12"/>
  <c r="R41" i="12"/>
  <c r="W40" i="12"/>
  <c r="V40" i="12"/>
  <c r="U40" i="12"/>
  <c r="T40" i="12"/>
  <c r="S40" i="12"/>
  <c r="R40" i="12"/>
  <c r="D170" i="12"/>
  <c r="F185" i="12"/>
  <c r="N179" i="12"/>
  <c r="J170" i="12"/>
  <c r="F179" i="12"/>
  <c r="F170" i="12"/>
  <c r="P159" i="12"/>
  <c r="N159" i="12"/>
  <c r="L159" i="12"/>
  <c r="J159" i="12"/>
  <c r="P112" i="12"/>
  <c r="N107" i="12"/>
  <c r="N103" i="12"/>
  <c r="N105" i="12"/>
  <c r="N112" i="12"/>
  <c r="N131" i="12"/>
  <c r="L131" i="12"/>
  <c r="J107" i="12"/>
  <c r="J103" i="12"/>
  <c r="J131" i="12"/>
  <c r="F113" i="12"/>
  <c r="F110" i="12"/>
  <c r="F119" i="12"/>
  <c r="F129" i="12"/>
  <c r="F112" i="12"/>
  <c r="F131" i="12"/>
  <c r="D131" i="12"/>
  <c r="X131" i="12" s="1"/>
  <c r="P86" i="12"/>
  <c r="L90" i="12"/>
  <c r="F90" i="12"/>
  <c r="P46" i="12"/>
  <c r="F46" i="12"/>
  <c r="P9" i="12"/>
  <c r="P12" i="12"/>
  <c r="P8" i="12"/>
  <c r="N12" i="12"/>
  <c r="N8" i="12"/>
  <c r="J8" i="12"/>
  <c r="D8" i="12"/>
  <c r="D12" i="12"/>
  <c r="F193" i="12"/>
  <c r="D193" i="12"/>
  <c r="W119" i="12"/>
  <c r="V119" i="12"/>
  <c r="U119" i="12"/>
  <c r="T119" i="12"/>
  <c r="S119" i="12"/>
  <c r="R119" i="12"/>
  <c r="D46" i="12"/>
  <c r="W159" i="12"/>
  <c r="V159" i="12"/>
  <c r="U159" i="12"/>
  <c r="T159" i="12"/>
  <c r="S159" i="12"/>
  <c r="R159" i="12"/>
  <c r="D159" i="12"/>
  <c r="W109" i="12"/>
  <c r="V109" i="12"/>
  <c r="U109" i="12"/>
  <c r="T109" i="12"/>
  <c r="S109" i="12"/>
  <c r="R109" i="12"/>
  <c r="W106" i="12"/>
  <c r="V106" i="12"/>
  <c r="U106" i="12"/>
  <c r="T106" i="12"/>
  <c r="S106" i="12"/>
  <c r="R106" i="12"/>
  <c r="W107" i="12"/>
  <c r="V107" i="12"/>
  <c r="U107" i="12"/>
  <c r="T107" i="12"/>
  <c r="S107" i="12"/>
  <c r="R107" i="12"/>
  <c r="W129" i="12"/>
  <c r="V129" i="12"/>
  <c r="U129" i="12"/>
  <c r="T129" i="12"/>
  <c r="S129" i="12"/>
  <c r="R129" i="12"/>
  <c r="W112" i="12"/>
  <c r="V112" i="12"/>
  <c r="U112" i="12"/>
  <c r="T112" i="12"/>
  <c r="S112" i="12"/>
  <c r="R112" i="12"/>
  <c r="W105" i="12"/>
  <c r="V105" i="12"/>
  <c r="U105" i="12"/>
  <c r="T105" i="12"/>
  <c r="S105" i="12"/>
  <c r="R105" i="12"/>
  <c r="W86" i="12"/>
  <c r="V86" i="12"/>
  <c r="U86" i="12"/>
  <c r="T86" i="12"/>
  <c r="S86" i="12"/>
  <c r="R86" i="12"/>
  <c r="W46" i="12"/>
  <c r="V46" i="12"/>
  <c r="U46" i="12"/>
  <c r="T46" i="12"/>
  <c r="S46" i="12"/>
  <c r="R46" i="12"/>
  <c r="W9" i="12"/>
  <c r="V9" i="12"/>
  <c r="U9" i="12"/>
  <c r="T9" i="12"/>
  <c r="S9" i="12"/>
  <c r="R9" i="12"/>
  <c r="D90" i="12"/>
  <c r="D9" i="12"/>
  <c r="D86" i="12"/>
  <c r="D112" i="12"/>
  <c r="F8" i="12"/>
  <c r="L8" i="12"/>
  <c r="F86" i="12"/>
  <c r="N161" i="12"/>
  <c r="J90" i="12"/>
  <c r="L86" i="12"/>
  <c r="J105" i="12"/>
  <c r="L170" i="12"/>
  <c r="D129" i="12"/>
  <c r="J12" i="12"/>
  <c r="F105" i="12"/>
  <c r="D105" i="12"/>
  <c r="F114" i="12"/>
  <c r="J89" i="12"/>
  <c r="L105" i="12"/>
  <c r="L169" i="12"/>
  <c r="L47" i="12"/>
  <c r="L161" i="12"/>
  <c r="J182" i="12"/>
  <c r="J161" i="12"/>
  <c r="N171" i="12"/>
  <c r="N41" i="12"/>
  <c r="N170" i="12"/>
  <c r="J86" i="12"/>
  <c r="N9" i="12"/>
  <c r="F40" i="12"/>
  <c r="L40" i="12"/>
  <c r="L171" i="12"/>
  <c r="J47" i="12"/>
  <c r="N185" i="12"/>
  <c r="N46" i="12"/>
  <c r="L182" i="12"/>
  <c r="F103" i="12"/>
  <c r="F41" i="12"/>
  <c r="J9" i="12"/>
  <c r="D103" i="12"/>
  <c r="L46" i="12"/>
  <c r="F171" i="12"/>
  <c r="L12" i="12"/>
  <c r="N106" i="12"/>
  <c r="J129" i="12"/>
  <c r="F106" i="12"/>
  <c r="L9" i="12"/>
  <c r="N129" i="12"/>
  <c r="L177" i="12"/>
  <c r="J40" i="12"/>
  <c r="D106" i="12"/>
  <c r="X106" i="12" s="1"/>
  <c r="F12" i="12"/>
  <c r="F107" i="12"/>
  <c r="J46" i="12"/>
  <c r="J41" i="12"/>
  <c r="L179" i="12"/>
  <c r="D107" i="12"/>
  <c r="X107" i="12" s="1"/>
  <c r="N119" i="12"/>
  <c r="L185" i="12"/>
  <c r="F172" i="12"/>
  <c r="N174" i="12"/>
  <c r="F9" i="12"/>
  <c r="D119" i="12"/>
  <c r="X119" i="12" s="1"/>
  <c r="N180" i="12"/>
  <c r="F109" i="12"/>
  <c r="F120" i="12"/>
  <c r="D110" i="12"/>
  <c r="X110" i="12" s="1"/>
  <c r="N109" i="12"/>
  <c r="L172" i="12"/>
  <c r="D109" i="12"/>
  <c r="N172" i="12"/>
  <c r="N110" i="12"/>
  <c r="D113" i="12"/>
  <c r="X113" i="12" s="1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Q115" i="12"/>
  <c r="X169" i="12" l="1"/>
  <c r="A176" i="12" s="1"/>
  <c r="X171" i="12"/>
  <c r="X172" i="12"/>
  <c r="X170" i="12"/>
  <c r="A188" i="12" s="1"/>
  <c r="X174" i="12"/>
  <c r="X179" i="12"/>
  <c r="X180" i="12"/>
  <c r="X182" i="12"/>
  <c r="X173" i="12"/>
  <c r="A181" i="12" s="1"/>
  <c r="Q177" i="12"/>
  <c r="X161" i="12"/>
  <c r="X159" i="12"/>
  <c r="Q161" i="12"/>
  <c r="X109" i="12"/>
  <c r="X103" i="12"/>
  <c r="X105" i="12"/>
  <c r="X112" i="12"/>
  <c r="X115" i="12"/>
  <c r="X111" i="12"/>
  <c r="Q118" i="12"/>
  <c r="Q132" i="12"/>
  <c r="X132" i="12"/>
  <c r="Q125" i="12"/>
  <c r="X125" i="12"/>
  <c r="X114" i="12"/>
  <c r="Q143" i="12"/>
  <c r="Q130" i="12"/>
  <c r="Q123" i="12"/>
  <c r="Q122" i="12"/>
  <c r="Q128" i="12"/>
  <c r="X86" i="12"/>
  <c r="Q84" i="12"/>
  <c r="Q91" i="12"/>
  <c r="X87" i="12"/>
  <c r="A94" i="12" s="1"/>
  <c r="X95" i="12"/>
  <c r="Q89" i="12"/>
  <c r="Q87" i="12"/>
  <c r="X16" i="12"/>
  <c r="X11" i="12"/>
  <c r="Q67" i="12"/>
  <c r="X40" i="12"/>
  <c r="X41" i="12"/>
  <c r="X47" i="12"/>
  <c r="Q43" i="12"/>
  <c r="X43" i="12"/>
  <c r="Q59" i="12"/>
  <c r="Q63" i="12"/>
  <c r="Q66" i="12"/>
  <c r="Q58" i="12"/>
  <c r="Q65" i="12"/>
  <c r="X124" i="12"/>
  <c r="X48" i="12"/>
  <c r="Q61" i="12"/>
  <c r="X127" i="12"/>
  <c r="Q68" i="12"/>
  <c r="Q88" i="12"/>
  <c r="Q133" i="12"/>
  <c r="Q117" i="12"/>
  <c r="Q141" i="12"/>
  <c r="X128" i="12"/>
  <c r="E193" i="12"/>
  <c r="Q181" i="12"/>
  <c r="Q136" i="12"/>
  <c r="Q62" i="12"/>
  <c r="X9" i="12"/>
  <c r="X8" i="12"/>
  <c r="X89" i="12"/>
  <c r="Q48" i="12"/>
  <c r="Q126" i="12"/>
  <c r="Q29" i="12"/>
  <c r="Q64" i="12"/>
  <c r="Q55" i="12"/>
  <c r="Q69" i="12"/>
  <c r="Q16" i="12"/>
  <c r="X13" i="12"/>
  <c r="Q24" i="12"/>
  <c r="X185" i="12"/>
  <c r="Q184" i="12"/>
  <c r="X177" i="12"/>
  <c r="A177" i="12" s="1"/>
  <c r="X178" i="12"/>
  <c r="Q159" i="12"/>
  <c r="Q134" i="12"/>
  <c r="X134" i="12"/>
  <c r="Q139" i="12"/>
  <c r="Q121" i="12"/>
  <c r="Q104" i="12"/>
  <c r="Q46" i="12"/>
  <c r="Q15" i="12"/>
  <c r="Q22" i="12"/>
  <c r="Q127" i="12"/>
  <c r="Q111" i="12"/>
  <c r="Q116" i="12"/>
  <c r="Q162" i="12"/>
  <c r="Q70" i="12"/>
  <c r="Q113" i="12"/>
  <c r="Q179" i="12"/>
  <c r="Q107" i="12"/>
  <c r="O193" i="12"/>
  <c r="Q114" i="12"/>
  <c r="Q105" i="12"/>
  <c r="Q131" i="12"/>
  <c r="Q112" i="12"/>
  <c r="Q151" i="12"/>
  <c r="X137" i="12"/>
  <c r="Q120" i="12"/>
  <c r="Q103" i="12"/>
  <c r="Q108" i="12"/>
  <c r="Q83" i="12"/>
  <c r="X92" i="12"/>
  <c r="Q86" i="12"/>
  <c r="X46" i="12"/>
  <c r="Q42" i="12"/>
  <c r="Q172" i="12"/>
  <c r="Q180" i="12"/>
  <c r="Q185" i="12"/>
  <c r="Q119" i="12"/>
  <c r="Q178" i="12"/>
  <c r="Q182" i="12"/>
  <c r="Q169" i="12"/>
  <c r="Q170" i="12"/>
  <c r="Q47" i="12"/>
  <c r="X90" i="12"/>
  <c r="Q8" i="12"/>
  <c r="X20" i="12"/>
  <c r="Q13" i="12"/>
  <c r="Q175" i="12"/>
  <c r="Q27" i="12"/>
  <c r="Q53" i="12"/>
  <c r="Q19" i="12"/>
  <c r="Q44" i="12"/>
  <c r="Q41" i="12"/>
  <c r="Q26" i="12"/>
  <c r="Q14" i="12"/>
  <c r="X12" i="12"/>
  <c r="Q11" i="12"/>
  <c r="Q28" i="12"/>
  <c r="Q10" i="12"/>
  <c r="Q110" i="12"/>
  <c r="Q9" i="12"/>
  <c r="Q174" i="12"/>
  <c r="Q12" i="12"/>
  <c r="Q40" i="12"/>
  <c r="Q129" i="12"/>
  <c r="Q109" i="12"/>
  <c r="X129" i="12"/>
  <c r="Q106" i="12"/>
  <c r="Q171" i="12"/>
  <c r="Q90" i="12"/>
  <c r="Q124" i="12"/>
  <c r="Q140" i="12"/>
  <c r="Q45" i="12"/>
  <c r="Q49" i="12"/>
  <c r="Q56" i="12"/>
  <c r="Q51" i="12"/>
  <c r="Q82" i="12"/>
  <c r="Q188" i="12"/>
  <c r="Q176" i="12"/>
  <c r="Q25" i="12"/>
  <c r="Q17" i="12"/>
  <c r="Q149" i="12"/>
  <c r="A185" i="12" l="1"/>
  <c r="A182" i="12"/>
  <c r="A178" i="12"/>
  <c r="A191" i="12"/>
  <c r="A180" i="12"/>
  <c r="A174" i="12"/>
  <c r="A186" i="12"/>
  <c r="A187" i="12"/>
  <c r="A171" i="12"/>
  <c r="A173" i="12"/>
  <c r="A179" i="12"/>
  <c r="A170" i="12"/>
  <c r="A184" i="12"/>
  <c r="A175" i="12"/>
  <c r="A172" i="12"/>
  <c r="A189" i="12"/>
  <c r="A169" i="12"/>
  <c r="A183" i="12"/>
  <c r="A190" i="12"/>
  <c r="A129" i="12"/>
  <c r="A146" i="12"/>
  <c r="A148" i="12"/>
  <c r="A144" i="12"/>
  <c r="A147" i="12"/>
  <c r="A108" i="12"/>
  <c r="A142" i="12"/>
  <c r="A107" i="12"/>
  <c r="A110" i="12"/>
  <c r="A115" i="12"/>
  <c r="A112" i="12"/>
  <c r="A103" i="12"/>
  <c r="A128" i="12"/>
  <c r="A127" i="12"/>
  <c r="A124" i="12"/>
  <c r="A109" i="12"/>
  <c r="A152" i="12"/>
  <c r="A122" i="12"/>
  <c r="A136" i="12"/>
  <c r="A133" i="12"/>
  <c r="A117" i="12"/>
  <c r="A141" i="12"/>
  <c r="A139" i="12"/>
  <c r="A150" i="12"/>
  <c r="A149" i="12"/>
  <c r="A132" i="12"/>
  <c r="A116" i="12"/>
  <c r="A140" i="12"/>
  <c r="A131" i="12"/>
  <c r="A137" i="12"/>
  <c r="A134" i="12"/>
  <c r="A120" i="12"/>
  <c r="A114" i="12"/>
  <c r="A119" i="12"/>
  <c r="A105" i="12"/>
  <c r="A125" i="12"/>
  <c r="A111" i="12"/>
  <c r="A106" i="12"/>
  <c r="A143" i="12"/>
  <c r="A138" i="12"/>
  <c r="A130" i="12"/>
  <c r="A118" i="12"/>
  <c r="A123" i="12"/>
  <c r="A121" i="12"/>
  <c r="A151" i="12"/>
  <c r="A145" i="12"/>
  <c r="A135" i="12"/>
  <c r="A126" i="12"/>
  <c r="A104" i="12"/>
  <c r="A113" i="12"/>
  <c r="A85" i="12"/>
  <c r="A95" i="12"/>
  <c r="A92" i="12"/>
  <c r="A90" i="12"/>
  <c r="A86" i="12"/>
  <c r="A88" i="12"/>
  <c r="A84" i="12"/>
  <c r="A82" i="12"/>
  <c r="A96" i="12"/>
  <c r="A93" i="12"/>
  <c r="A91" i="12"/>
  <c r="A89" i="12"/>
  <c r="A87" i="12"/>
  <c r="A83" i="12"/>
  <c r="A46" i="12"/>
  <c r="A41" i="12"/>
  <c r="A54" i="12"/>
  <c r="A60" i="12"/>
  <c r="A57" i="12"/>
  <c r="A50" i="12"/>
  <c r="A40" i="12"/>
  <c r="A43" i="12"/>
  <c r="A68" i="12"/>
  <c r="A62" i="12"/>
  <c r="A42" i="12"/>
  <c r="A61" i="12"/>
  <c r="A58" i="12"/>
  <c r="A70" i="12"/>
  <c r="A63" i="12"/>
  <c r="A53" i="12"/>
  <c r="A45" i="12"/>
  <c r="A56" i="12"/>
  <c r="A47" i="12"/>
  <c r="A48" i="12"/>
  <c r="A69" i="12"/>
  <c r="A64" i="12"/>
  <c r="A55" i="12"/>
  <c r="A65" i="12"/>
  <c r="A52" i="12"/>
  <c r="A44" i="12"/>
  <c r="A67" i="12"/>
  <c r="A59" i="12"/>
  <c r="A66" i="12"/>
  <c r="A49" i="12"/>
  <c r="A51" i="12"/>
  <c r="A12" i="12"/>
  <c r="A20" i="12"/>
  <c r="A19" i="12"/>
  <c r="A25" i="12"/>
  <c r="A10" i="12"/>
  <c r="A16" i="12"/>
  <c r="A26" i="12"/>
  <c r="A14" i="12"/>
  <c r="A22" i="12"/>
  <c r="A9" i="12"/>
  <c r="A13" i="12"/>
  <c r="A27" i="12"/>
  <c r="A17" i="12"/>
  <c r="A11" i="12"/>
  <c r="A29" i="12"/>
  <c r="A24" i="12"/>
  <c r="A28" i="12"/>
  <c r="A23" i="12"/>
  <c r="A8" i="12"/>
  <c r="A18" i="12"/>
  <c r="A21" i="12"/>
  <c r="A30" i="12"/>
  <c r="A15" i="12"/>
  <c r="A161" i="12"/>
  <c r="A162" i="12"/>
  <c r="A160" i="12"/>
  <c r="A159" i="12"/>
  <c r="B193" i="12"/>
</calcChain>
</file>

<file path=xl/sharedStrings.xml><?xml version="1.0" encoding="utf-8"?>
<sst xmlns="http://schemas.openxmlformats.org/spreadsheetml/2006/main" count="535" uniqueCount="191">
  <si>
    <t>2018 Chinook Fall MTB Series</t>
  </si>
  <si>
    <t>Beginner  - Women</t>
  </si>
  <si>
    <t>Overall
Ranking</t>
  </si>
  <si>
    <t>Rider Name</t>
  </si>
  <si>
    <t>Finish at Event 1
Badger Mountain
September 22</t>
  </si>
  <si>
    <t>Finish at Event 2
Bennington Lake
October 6</t>
  </si>
  <si>
    <t>Chamna Skills Clinic October 13</t>
  </si>
  <si>
    <t>Finish at Event 3
Chamna #1 
October 20</t>
  </si>
  <si>
    <t>Finish at Event 4
Columbia Park          
November 3</t>
  </si>
  <si>
    <t>Finish at Event 5
Echo Hills 
November 17</t>
  </si>
  <si>
    <t>Finish at Event 6
Chamna #2
December 1</t>
  </si>
  <si>
    <t>Total
Points</t>
  </si>
  <si>
    <t>e1</t>
  </si>
  <si>
    <t>e2</t>
  </si>
  <si>
    <t>e3</t>
  </si>
  <si>
    <t>e4</t>
  </si>
  <si>
    <t>e5</t>
  </si>
  <si>
    <t>e6</t>
  </si>
  <si>
    <t>Series Points Best 4 of 6</t>
  </si>
  <si>
    <t xml:space="preserve">Finish </t>
  </si>
  <si>
    <t>Points</t>
  </si>
  <si>
    <t>Overall</t>
  </si>
  <si>
    <t>Rider</t>
  </si>
  <si>
    <t>e1 finish</t>
  </si>
  <si>
    <t>e1 points</t>
  </si>
  <si>
    <t>e2 finish</t>
  </si>
  <si>
    <t>e2 points</t>
  </si>
  <si>
    <t>e3 finish</t>
  </si>
  <si>
    <t>e3 points</t>
  </si>
  <si>
    <t>e4 finish</t>
  </si>
  <si>
    <t>e4 points</t>
  </si>
  <si>
    <t>e5 finish</t>
  </si>
  <si>
    <t>e5 points</t>
  </si>
  <si>
    <t>e6 finish</t>
  </si>
  <si>
    <t>e6 points</t>
  </si>
  <si>
    <t>total points</t>
  </si>
  <si>
    <t>best 4 of 6</t>
  </si>
  <si>
    <t>Linda McLean</t>
  </si>
  <si>
    <t>X</t>
  </si>
  <si>
    <t>Heather West</t>
  </si>
  <si>
    <t>Keri Weber</t>
  </si>
  <si>
    <t>Jenifer Loomis</t>
  </si>
  <si>
    <t>dnf</t>
  </si>
  <si>
    <t>Hannah Cooley</t>
  </si>
  <si>
    <t>Jenny Hare</t>
  </si>
  <si>
    <t>Erin Stevens</t>
  </si>
  <si>
    <t>Anna Domanico</t>
  </si>
  <si>
    <t>Brittney Haupert</t>
  </si>
  <si>
    <t xml:space="preserve">Morgan Brown </t>
  </si>
  <si>
    <t>Kally Rapp</t>
  </si>
  <si>
    <t>Felicia Dument</t>
  </si>
  <si>
    <t>Deore Plews</t>
  </si>
  <si>
    <t>Lia Plews</t>
  </si>
  <si>
    <t>Andrea Purviance</t>
  </si>
  <si>
    <t>Brianna Graves</t>
  </si>
  <si>
    <t>Adrienne Farabee</t>
  </si>
  <si>
    <t>Chloe Stites</t>
  </si>
  <si>
    <t>Sabra Stevens</t>
  </si>
  <si>
    <t>Carol Duvall</t>
  </si>
  <si>
    <t>Deborah Burke</t>
  </si>
  <si>
    <t>Kelley Flynn</t>
  </si>
  <si>
    <t>Beginner - Men</t>
  </si>
  <si>
    <t>Mason Brown</t>
  </si>
  <si>
    <t xml:space="preserve">Ayden Grose </t>
  </si>
  <si>
    <t>Casey Grose</t>
  </si>
  <si>
    <t>Brian Hatchell</t>
  </si>
  <si>
    <t>Eden Sanders</t>
  </si>
  <si>
    <t>Asher Grose</t>
  </si>
  <si>
    <t>Matthew Johnson-Trout</t>
  </si>
  <si>
    <t>Dean Poulson</t>
  </si>
  <si>
    <t>Hunter Graves</t>
  </si>
  <si>
    <t>Donovan Lalk</t>
  </si>
  <si>
    <t>David Howard</t>
  </si>
  <si>
    <t>Logan Shultz</t>
  </si>
  <si>
    <t>Chris Brown</t>
  </si>
  <si>
    <t>Danny Hallman</t>
  </si>
  <si>
    <t>Magnus Frederickson</t>
  </si>
  <si>
    <t>Alex Landa</t>
  </si>
  <si>
    <t>Ike Spivey</t>
  </si>
  <si>
    <t>Teo Waggoner</t>
  </si>
  <si>
    <t>Blaze Hoffman</t>
  </si>
  <si>
    <t>Luke Waggoner</t>
  </si>
  <si>
    <t>Einas Rustad</t>
  </si>
  <si>
    <t>Xander Frederickson</t>
  </si>
  <si>
    <t>Jacob Skiffington</t>
  </si>
  <si>
    <t>Aaron Stites</t>
  </si>
  <si>
    <t>Jason Domanico</t>
  </si>
  <si>
    <t>Kevin Smith</t>
  </si>
  <si>
    <t>Tate Purviance</t>
  </si>
  <si>
    <t>Keith Johnson</t>
  </si>
  <si>
    <t>Ron Cone</t>
  </si>
  <si>
    <t>Brian Duvall</t>
  </si>
  <si>
    <t>Scott Graves</t>
  </si>
  <si>
    <t>Chris Burke</t>
  </si>
  <si>
    <t>KC Flynn</t>
  </si>
  <si>
    <t>Mark Watkins</t>
  </si>
  <si>
    <t>Sport - Women</t>
  </si>
  <si>
    <t xml:space="preserve">Jenn Tollackson </t>
  </si>
  <si>
    <t>Allison Lathim</t>
  </si>
  <si>
    <t>Morgan Brown</t>
  </si>
  <si>
    <t>Laura Berg</t>
  </si>
  <si>
    <t>Dale Hoffman</t>
  </si>
  <si>
    <t>Julie Nelson</t>
  </si>
  <si>
    <t>Megan Paul</t>
  </si>
  <si>
    <t>Emma Mealer</t>
  </si>
  <si>
    <t>Lisa Wilson</t>
  </si>
  <si>
    <t>Mazie Hansen</t>
  </si>
  <si>
    <t>Phyllis Benish</t>
  </si>
  <si>
    <t>Katie Van Pelt</t>
  </si>
  <si>
    <t>Sport - Men</t>
  </si>
  <si>
    <t>Luke Sturges</t>
  </si>
  <si>
    <t>Mark Holtzinger</t>
  </si>
  <si>
    <t>Craig Groendyke</t>
  </si>
  <si>
    <t>Jon McCall</t>
  </si>
  <si>
    <t>Ted Hohl</t>
  </si>
  <si>
    <t>Eric Hanson</t>
  </si>
  <si>
    <t>Derek Blanchard</t>
  </si>
  <si>
    <t>Ben Volk</t>
  </si>
  <si>
    <t>Mike Fisher</t>
  </si>
  <si>
    <t>Bradyn Stevens</t>
  </si>
  <si>
    <t>Mark McLean</t>
  </si>
  <si>
    <t>Sean Stevens</t>
  </si>
  <si>
    <t>Brian Wallin</t>
  </si>
  <si>
    <t>Ron Hale</t>
  </si>
  <si>
    <t>Jarrod Sumerlin</t>
  </si>
  <si>
    <t>Gary Buchko</t>
  </si>
  <si>
    <t>Matt Tollackson</t>
  </si>
  <si>
    <t>Morgan Hanson</t>
  </si>
  <si>
    <t>Scott Swenson</t>
  </si>
  <si>
    <t>David Cannon</t>
  </si>
  <si>
    <t>Rodney Huffman</t>
  </si>
  <si>
    <t>Seth Poulson</t>
  </si>
  <si>
    <t>Shawn Brown</t>
  </si>
  <si>
    <t>Roberto Mendiola</t>
  </si>
  <si>
    <t>Terance Laney</t>
  </si>
  <si>
    <t>Steve McDuffie</t>
  </si>
  <si>
    <t>Ethan Hansen</t>
  </si>
  <si>
    <t>Brian Harpe</t>
  </si>
  <si>
    <t>Frank Benish</t>
  </si>
  <si>
    <t>Will Robinson</t>
  </si>
  <si>
    <t>Steve Rapp</t>
  </si>
  <si>
    <t>Troy Elk</t>
  </si>
  <si>
    <t>Phil Nelson</t>
  </si>
  <si>
    <t xml:space="preserve">John Foraker </t>
  </si>
  <si>
    <t>Nate Hansen</t>
  </si>
  <si>
    <t>Ty Wallin</t>
  </si>
  <si>
    <t xml:space="preserve">Asher Grose </t>
  </si>
  <si>
    <t>Bob Visse</t>
  </si>
  <si>
    <t>Bryan Raeder</t>
  </si>
  <si>
    <t>Donovan Lalka</t>
  </si>
  <si>
    <t>Expert  - Women</t>
  </si>
  <si>
    <t>Anne Farawila</t>
  </si>
  <si>
    <t>Michelle Conlay</t>
  </si>
  <si>
    <t>Marcella Rietz</t>
  </si>
  <si>
    <t>Becky Wilson</t>
  </si>
  <si>
    <t>Expert - Men</t>
  </si>
  <si>
    <t>Dan Cooley</t>
  </si>
  <si>
    <t>Steve Hanson</t>
  </si>
  <si>
    <t>Ian Spivack</t>
  </si>
  <si>
    <t>Eric Jensen</t>
  </si>
  <si>
    <t>Chad Eder</t>
  </si>
  <si>
    <t>Bill Broeker</t>
  </si>
  <si>
    <t>John Burke</t>
  </si>
  <si>
    <t>Michael Mealer</t>
  </si>
  <si>
    <t>Mark Skiffington</t>
  </si>
  <si>
    <t>Phil Treadway</t>
  </si>
  <si>
    <t>Mark Sturges</t>
  </si>
  <si>
    <t>Frank Vaca</t>
  </si>
  <si>
    <t>Evan Halladay</t>
  </si>
  <si>
    <t>Kevin Thonney</t>
  </si>
  <si>
    <t>Evan Plews</t>
  </si>
  <si>
    <t>Damion Miller</t>
  </si>
  <si>
    <t>Javin Berg</t>
  </si>
  <si>
    <t>Ryan Brown</t>
  </si>
  <si>
    <t>Alex Nelson</t>
  </si>
  <si>
    <t>Charles Stranger</t>
  </si>
  <si>
    <t xml:space="preserve">Total Riders </t>
  </si>
  <si>
    <t>Place</t>
  </si>
  <si>
    <t>Delta</t>
  </si>
  <si>
    <t>Elsa Huffman</t>
  </si>
  <si>
    <t>KC Haywood</t>
  </si>
  <si>
    <t>Suzi Gaines</t>
  </si>
  <si>
    <t>Richard Grondin</t>
  </si>
  <si>
    <t>John Limbaugh</t>
  </si>
  <si>
    <t>Christine Tupper</t>
  </si>
  <si>
    <t>Kellen Flynn</t>
  </si>
  <si>
    <t>Jen Turner</t>
  </si>
  <si>
    <t>Michael Tupper</t>
  </si>
  <si>
    <t>Kris Derham</t>
  </si>
  <si>
    <t>Last Modified by EJJ on 12/01/18</t>
  </si>
  <si>
    <t>Greg Turpin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</si>
</sst>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protection locked="0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10" fillId="0" borderId="0" xfId="1" applyNumberFormat="1" applyFont="1"/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164" fontId="4" fillId="0" borderId="0" xfId="1" applyNumberFormat="1" applyFont="1"/>
    <xf numFmtId="0" fontId="4" fillId="0" borderId="0" xfId="1" applyFont="1" applyAlignment="1">
      <alignment horizontal="left"/>
    </xf>
    <xf numFmtId="0" fontId="4" fillId="0" borderId="0" xfId="1" applyFont="1" applyFill="1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0" fontId="1" fillId="0" borderId="0" xfId="1" applyFont="1"/>
  </cellXfs>
  <cellStyles count="2">
    <cellStyle name="Normal" xfId="0" builtinId="0"/>
    <cellStyle name="Normal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7" displayName="Table7" ref="A1:C53" totalsRowShown="0">
  <sortState ref="A2:C53">
    <sortCondition ref="A53"/>
  </sortState>
  <tableColumns count="3">
    <tableColumn id="1" name="Place" dataDxfId="2"/>
    <tableColumn id="2" name="Points" dataDxfId="1"/>
    <tableColumn id="3" name="Delt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5"/>
  <sheetViews>
    <sheetView tabSelected="1" workbookViewId="0"/>
  </sheetViews>
  <sheetFormatPr defaultRowHeight="12.75" x14ac:dyDescent="0.2"/>
  <cols>
    <col min="1" max="1" width="10" style="17" customWidth="1"/>
    <col min="2" max="2" width="19.42578125" style="1" customWidth="1"/>
    <col min="3" max="16" width="8.28515625" style="7" customWidth="1"/>
    <col min="17" max="17" width="7.140625" style="11" customWidth="1"/>
    <col min="18" max="18" width="5.42578125" style="13" hidden="1" customWidth="1"/>
    <col min="19" max="21" width="5.42578125" style="1" hidden="1" customWidth="1"/>
    <col min="22" max="22" width="5.42578125" style="14" hidden="1" customWidth="1"/>
    <col min="23" max="23" width="12.5703125" style="17" hidden="1" customWidth="1"/>
    <col min="24" max="24" width="9.28515625" style="17" customWidth="1"/>
  </cols>
  <sheetData>
    <row r="1" spans="1:25" ht="23.25" x14ac:dyDescent="0.35">
      <c r="B1" s="9" t="s">
        <v>0</v>
      </c>
      <c r="C1" s="8"/>
      <c r="D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5"/>
      <c r="R1" s="12"/>
      <c r="S1" s="2"/>
      <c r="T1" s="2"/>
      <c r="U1" s="2"/>
      <c r="Y1" s="17"/>
    </row>
    <row r="2" spans="1:25" x14ac:dyDescent="0.2">
      <c r="A2" s="4"/>
      <c r="B2" s="3" t="s">
        <v>189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0"/>
      <c r="S2" s="3"/>
      <c r="T2" s="3"/>
      <c r="U2" s="3"/>
      <c r="V2" s="10"/>
      <c r="W2" s="4"/>
      <c r="X2" s="4"/>
      <c r="Y2" s="17"/>
    </row>
    <row r="3" spans="1:25" x14ac:dyDescent="0.2">
      <c r="A3" s="4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0"/>
      <c r="S3" s="3"/>
      <c r="T3" s="3"/>
      <c r="U3" s="3"/>
      <c r="V3" s="10"/>
      <c r="W3" s="4"/>
      <c r="X3" s="4"/>
      <c r="Y3" s="17"/>
    </row>
    <row r="4" spans="1:25" ht="15" x14ac:dyDescent="0.25">
      <c r="A4" s="25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7"/>
    </row>
    <row r="5" spans="1:25" ht="45.75" customHeight="1" x14ac:dyDescent="0.25">
      <c r="A5" s="27" t="s">
        <v>2</v>
      </c>
      <c r="B5" s="27" t="s">
        <v>3</v>
      </c>
      <c r="C5" s="34" t="s">
        <v>4</v>
      </c>
      <c r="D5" s="34"/>
      <c r="E5" s="34" t="s">
        <v>5</v>
      </c>
      <c r="F5" s="34"/>
      <c r="G5" s="35" t="s">
        <v>6</v>
      </c>
      <c r="H5" s="35"/>
      <c r="I5" s="34" t="s">
        <v>7</v>
      </c>
      <c r="J5" s="34"/>
      <c r="K5" s="34" t="s">
        <v>8</v>
      </c>
      <c r="L5" s="34"/>
      <c r="M5" s="34" t="s">
        <v>9</v>
      </c>
      <c r="N5" s="34"/>
      <c r="O5" s="34" t="s">
        <v>10</v>
      </c>
      <c r="P5" s="34"/>
      <c r="Q5" s="27" t="s">
        <v>11</v>
      </c>
      <c r="R5" s="25" t="s">
        <v>12</v>
      </c>
      <c r="S5" s="25" t="s">
        <v>13</v>
      </c>
      <c r="T5" s="25" t="s">
        <v>14</v>
      </c>
      <c r="U5" s="25" t="s">
        <v>15</v>
      </c>
      <c r="V5" s="25" t="s">
        <v>16</v>
      </c>
      <c r="W5" s="25" t="s">
        <v>17</v>
      </c>
      <c r="X5" s="33" t="s">
        <v>18</v>
      </c>
      <c r="Y5" s="17"/>
    </row>
    <row r="6" spans="1:25" ht="15" x14ac:dyDescent="0.25">
      <c r="A6" s="25"/>
      <c r="B6" s="25"/>
      <c r="C6" s="25" t="s">
        <v>19</v>
      </c>
      <c r="D6" s="25" t="s">
        <v>20</v>
      </c>
      <c r="E6" s="25" t="s">
        <v>19</v>
      </c>
      <c r="F6" s="25" t="s">
        <v>20</v>
      </c>
      <c r="G6" s="25"/>
      <c r="H6" s="25"/>
      <c r="I6" s="25" t="s">
        <v>19</v>
      </c>
      <c r="J6" s="25" t="s">
        <v>20</v>
      </c>
      <c r="K6" s="25" t="s">
        <v>19</v>
      </c>
      <c r="L6" s="25" t="s">
        <v>20</v>
      </c>
      <c r="M6" s="25" t="s">
        <v>19</v>
      </c>
      <c r="N6" s="25" t="s">
        <v>20</v>
      </c>
      <c r="O6" s="25" t="s">
        <v>19</v>
      </c>
      <c r="P6" s="25" t="s">
        <v>20</v>
      </c>
      <c r="Q6" s="25"/>
      <c r="R6" s="25"/>
      <c r="S6" s="25"/>
      <c r="T6" s="25"/>
      <c r="U6" s="25"/>
      <c r="V6" s="25"/>
      <c r="W6" s="25"/>
      <c r="X6" s="33"/>
      <c r="Y6" s="17"/>
    </row>
    <row r="7" spans="1:25" ht="15" x14ac:dyDescent="0.25">
      <c r="A7" s="25" t="s">
        <v>21</v>
      </c>
      <c r="B7" s="25" t="s">
        <v>22</v>
      </c>
      <c r="C7" s="25" t="s">
        <v>23</v>
      </c>
      <c r="D7" s="25" t="s">
        <v>24</v>
      </c>
      <c r="E7" s="25" t="s">
        <v>25</v>
      </c>
      <c r="F7" s="25" t="s">
        <v>26</v>
      </c>
      <c r="G7" s="25"/>
      <c r="H7" s="25"/>
      <c r="I7" s="25" t="s">
        <v>27</v>
      </c>
      <c r="J7" s="25" t="s">
        <v>28</v>
      </c>
      <c r="K7" s="25" t="s">
        <v>29</v>
      </c>
      <c r="L7" s="25" t="s">
        <v>30</v>
      </c>
      <c r="M7" s="25" t="s">
        <v>31</v>
      </c>
      <c r="N7" s="25" t="s">
        <v>32</v>
      </c>
      <c r="O7" s="25" t="s">
        <v>33</v>
      </c>
      <c r="P7" s="25" t="s">
        <v>34</v>
      </c>
      <c r="Q7" s="25" t="s">
        <v>35</v>
      </c>
      <c r="R7" s="25" t="s">
        <v>12</v>
      </c>
      <c r="S7" s="25" t="s">
        <v>13</v>
      </c>
      <c r="T7" s="25" t="s">
        <v>14</v>
      </c>
      <c r="U7" s="25" t="s">
        <v>15</v>
      </c>
      <c r="V7" s="25" t="s">
        <v>16</v>
      </c>
      <c r="W7" s="25" t="s">
        <v>17</v>
      </c>
      <c r="X7" s="25" t="s">
        <v>36</v>
      </c>
      <c r="Y7" s="17"/>
    </row>
    <row r="8" spans="1:25" ht="15" x14ac:dyDescent="0.25">
      <c r="A8" s="25">
        <f>RANK(X8,X$8:X$33)</f>
        <v>1</v>
      </c>
      <c r="B8" s="25" t="s">
        <v>37</v>
      </c>
      <c r="C8" s="25">
        <v>1</v>
      </c>
      <c r="D8" s="25">
        <f>IFERROR(VLOOKUP(C8,Table7[[Place]:[Points]],2),0)</f>
        <v>100</v>
      </c>
      <c r="E8" s="25"/>
      <c r="F8" s="28">
        <f>IFERROR(VLOOKUP(E8,Table7[[Place]:[Points]],2),0)</f>
        <v>0</v>
      </c>
      <c r="G8" s="26" t="s">
        <v>38</v>
      </c>
      <c r="H8" s="28"/>
      <c r="I8" s="25">
        <v>1</v>
      </c>
      <c r="J8" s="28">
        <f>IFERROR(VLOOKUP(I8,Table7[[Place]:[Points]],2),0)</f>
        <v>100</v>
      </c>
      <c r="K8" s="25">
        <v>2</v>
      </c>
      <c r="L8" s="28">
        <f>IFERROR(VLOOKUP(K8,Table7[[Place]:[Points]],2),0)</f>
        <v>95</v>
      </c>
      <c r="M8" s="25"/>
      <c r="N8" s="28">
        <f>IFERROR(VLOOKUP(M8,Table7[[Place]:[Points]],2),0)</f>
        <v>0</v>
      </c>
      <c r="O8" s="25">
        <v>1</v>
      </c>
      <c r="P8" s="28">
        <f>IFERROR(VLOOKUP(O8,Table7[[Place]:[Points]],2),0)</f>
        <v>100</v>
      </c>
      <c r="Q8" s="25">
        <f>SUM(D8,F8,J8,L8,N8,P8)</f>
        <v>395</v>
      </c>
      <c r="R8" s="25"/>
      <c r="S8" s="25"/>
      <c r="T8" s="25"/>
      <c r="U8" s="25"/>
      <c r="V8" s="25"/>
      <c r="W8" s="25"/>
      <c r="X8" s="25">
        <f>SUM(LARGE(D8:P8,{1,2,3,4}))</f>
        <v>395</v>
      </c>
      <c r="Y8" s="17"/>
    </row>
    <row r="9" spans="1:25" s="17" customFormat="1" ht="15" x14ac:dyDescent="0.25">
      <c r="A9" s="25">
        <f>RANK(X9,X$8:X$33)</f>
        <v>2</v>
      </c>
      <c r="B9" s="25" t="s">
        <v>44</v>
      </c>
      <c r="C9" s="25">
        <v>5</v>
      </c>
      <c r="D9" s="25">
        <f>IFERROR(VLOOKUP(C9,Table7[[Place]:[Points]],2),0)</f>
        <v>86</v>
      </c>
      <c r="E9" s="25">
        <v>4</v>
      </c>
      <c r="F9" s="28">
        <f>IFERROR(VLOOKUP(E9,Table7[[Place]:[Points]],2),0)</f>
        <v>88</v>
      </c>
      <c r="G9" s="26" t="s">
        <v>38</v>
      </c>
      <c r="H9" s="28"/>
      <c r="I9" s="25" t="s">
        <v>42</v>
      </c>
      <c r="J9" s="28">
        <f>IFERROR(VLOOKUP(I9,Table7[[Place]:[Points]],2),0)</f>
        <v>40</v>
      </c>
      <c r="K9" s="25">
        <v>5</v>
      </c>
      <c r="L9" s="28">
        <f>IFERROR(VLOOKUP(K9,Table7[[Place]:[Points]],2),0)</f>
        <v>86</v>
      </c>
      <c r="M9" s="25">
        <v>4</v>
      </c>
      <c r="N9" s="28">
        <f>IFERROR(VLOOKUP(M9,Table7[[Place]:[Points]],2),0)</f>
        <v>88</v>
      </c>
      <c r="O9" s="25">
        <v>7</v>
      </c>
      <c r="P9" s="28">
        <f>IFERROR(VLOOKUP(O9,Table7[[Place]:[Points]],2),0)</f>
        <v>84</v>
      </c>
      <c r="Q9" s="25">
        <f>SUM(D9,F9,J9,L9,N9,P9)</f>
        <v>472</v>
      </c>
      <c r="R9" s="25" t="e">
        <f>#REF!</f>
        <v>#REF!</v>
      </c>
      <c r="S9" s="25" t="e">
        <f>#REF!</f>
        <v>#REF!</v>
      </c>
      <c r="T9" s="25" t="e">
        <f>#REF!</f>
        <v>#REF!</v>
      </c>
      <c r="U9" s="25" t="e">
        <f>#REF!</f>
        <v>#REF!</v>
      </c>
      <c r="V9" s="25" t="e">
        <f>#REF!</f>
        <v>#REF!</v>
      </c>
      <c r="W9" s="25" t="e">
        <f>#REF!</f>
        <v>#REF!</v>
      </c>
      <c r="X9" s="25">
        <f>SUM(LARGE(D9:P9,{1,2,3,4}))</f>
        <v>348</v>
      </c>
    </row>
    <row r="10" spans="1:25" ht="15" x14ac:dyDescent="0.25">
      <c r="A10" s="25">
        <f>RANK(X10,X$8:X$33)</f>
        <v>3</v>
      </c>
      <c r="B10" s="25" t="s">
        <v>43</v>
      </c>
      <c r="C10" s="25"/>
      <c r="D10" s="17"/>
      <c r="E10" s="25">
        <v>5</v>
      </c>
      <c r="F10" s="28">
        <f>IFERROR(VLOOKUP(E10,Table7[[Place]:[Points]],2),0)</f>
        <v>86</v>
      </c>
      <c r="G10" s="26"/>
      <c r="H10" s="28"/>
      <c r="I10" s="25">
        <v>10</v>
      </c>
      <c r="J10" s="28">
        <f>IFERROR(VLOOKUP(I10,Table7[[Place]:[Points]],2),0)</f>
        <v>81</v>
      </c>
      <c r="K10" s="25">
        <v>4</v>
      </c>
      <c r="L10" s="28">
        <f>IFERROR(VLOOKUP(K10,Table7[[Place]:[Points]],2),0)</f>
        <v>88</v>
      </c>
      <c r="M10" s="25"/>
      <c r="N10" s="28"/>
      <c r="O10" s="25">
        <v>6</v>
      </c>
      <c r="P10" s="28">
        <f>IFERROR(VLOOKUP(O10,Table7[[Place]:[Points]],2),0)</f>
        <v>85</v>
      </c>
      <c r="Q10" s="25">
        <f>SUM(D10,F10,J10,L10,N10,P10)</f>
        <v>340</v>
      </c>
      <c r="R10" s="25" t="e">
        <f>#REF!</f>
        <v>#REF!</v>
      </c>
      <c r="S10" s="25" t="e">
        <f>#REF!</f>
        <v>#REF!</v>
      </c>
      <c r="T10" s="25" t="e">
        <f>#REF!</f>
        <v>#REF!</v>
      </c>
      <c r="U10" s="25" t="e">
        <f>#REF!</f>
        <v>#REF!</v>
      </c>
      <c r="V10" s="25" t="e">
        <f>#REF!</f>
        <v>#REF!</v>
      </c>
      <c r="W10" s="25" t="e">
        <f>#REF!</f>
        <v>#REF!</v>
      </c>
      <c r="X10" s="25">
        <f>SUM(LARGE(D10:P10,{1,2,3,4}))</f>
        <v>340</v>
      </c>
      <c r="Y10" s="17"/>
    </row>
    <row r="11" spans="1:25" s="17" customFormat="1" ht="15" x14ac:dyDescent="0.25">
      <c r="A11" s="25">
        <f>RANK(X11,X$8:X$33)</f>
        <v>4</v>
      </c>
      <c r="B11" s="25" t="s">
        <v>41</v>
      </c>
      <c r="C11" s="25"/>
      <c r="E11" s="25" t="s">
        <v>42</v>
      </c>
      <c r="F11" s="28">
        <f>IFERROR(VLOOKUP(E11,Table7[[Place]:[Points]],2),0)</f>
        <v>40</v>
      </c>
      <c r="G11" s="26"/>
      <c r="H11" s="28"/>
      <c r="I11" s="25">
        <v>7</v>
      </c>
      <c r="J11" s="28">
        <f>IFERROR(VLOOKUP(I11,Table7[[Place]:[Points]],2),0)</f>
        <v>84</v>
      </c>
      <c r="K11" s="25">
        <v>3</v>
      </c>
      <c r="L11" s="28">
        <f>IFERROR(VLOOKUP(K11,Table7[[Place]:[Points]],2),0)</f>
        <v>91</v>
      </c>
      <c r="M11" s="25"/>
      <c r="N11" s="28"/>
      <c r="O11" s="25"/>
      <c r="P11" s="28"/>
      <c r="Q11" s="25">
        <f>SUM(D11,F11,J11,L11,N11,P11)</f>
        <v>215</v>
      </c>
      <c r="R11" s="25" t="e">
        <f>#REF!</f>
        <v>#REF!</v>
      </c>
      <c r="S11" s="25" t="e">
        <f>#REF!</f>
        <v>#REF!</v>
      </c>
      <c r="T11" s="25" t="e">
        <f>#REF!</f>
        <v>#REF!</v>
      </c>
      <c r="U11" s="25" t="e">
        <f>#REF!</f>
        <v>#REF!</v>
      </c>
      <c r="V11" s="25" t="e">
        <f>#REF!</f>
        <v>#REF!</v>
      </c>
      <c r="W11" s="25" t="e">
        <f>#REF!</f>
        <v>#REF!</v>
      </c>
      <c r="X11" s="25">
        <f>SUM(LARGE(D11:P11,{1,2,3}))</f>
        <v>215</v>
      </c>
    </row>
    <row r="12" spans="1:25" ht="15" x14ac:dyDescent="0.25">
      <c r="A12" s="25">
        <f>RANK(X12,X$8:X$33)</f>
        <v>5</v>
      </c>
      <c r="B12" s="25" t="s">
        <v>48</v>
      </c>
      <c r="C12" s="25">
        <v>3</v>
      </c>
      <c r="D12" s="25">
        <f>IFERROR(VLOOKUP(C12,Table7[[Place]:[Points]],2),0)</f>
        <v>91</v>
      </c>
      <c r="E12" s="25"/>
      <c r="F12" s="28">
        <f>IFERROR(VLOOKUP(E12,Table7[[Place]:[Points]],2),0)</f>
        <v>0</v>
      </c>
      <c r="G12" s="26" t="s">
        <v>38</v>
      </c>
      <c r="H12" s="28"/>
      <c r="I12" s="25"/>
      <c r="J12" s="28">
        <f>IFERROR(VLOOKUP(I12,Table7[[Place]:[Points]],2),0)</f>
        <v>0</v>
      </c>
      <c r="K12" s="25"/>
      <c r="L12" s="28">
        <f>IFERROR(VLOOKUP(K12,Table7[[Place]:[Points]],2),0)</f>
        <v>0</v>
      </c>
      <c r="M12" s="25">
        <v>1</v>
      </c>
      <c r="N12" s="28">
        <f>IFERROR(VLOOKUP(M12,Table7[[Place]:[Points]],2),0)</f>
        <v>100</v>
      </c>
      <c r="O12" s="25"/>
      <c r="P12" s="28">
        <f>IFERROR(VLOOKUP(O12,Table7[[Place]:[Points]],2),0)</f>
        <v>0</v>
      </c>
      <c r="Q12" s="25">
        <f>SUM(D12,F12,J12,L12,N12,P12)</f>
        <v>191</v>
      </c>
      <c r="R12" s="25"/>
      <c r="S12" s="25"/>
      <c r="T12" s="25"/>
      <c r="U12" s="25"/>
      <c r="V12" s="25"/>
      <c r="W12" s="25"/>
      <c r="X12" s="25">
        <f>SUM(LARGE(D12:P12,{1,2}))</f>
        <v>191</v>
      </c>
      <c r="Y12" s="17"/>
    </row>
    <row r="13" spans="1:25" s="17" customFormat="1" ht="15" x14ac:dyDescent="0.25">
      <c r="A13" s="25">
        <f>RANK(X13,X$8:X$33)</f>
        <v>6</v>
      </c>
      <c r="B13" s="25" t="s">
        <v>39</v>
      </c>
      <c r="C13" s="25"/>
      <c r="D13" s="25"/>
      <c r="E13" s="25">
        <v>1</v>
      </c>
      <c r="F13" s="28">
        <f>IFERROR(VLOOKUP(E13,Table7[[Place]:[Points]],2),0)</f>
        <v>100</v>
      </c>
      <c r="G13" s="26" t="s">
        <v>38</v>
      </c>
      <c r="H13" s="28"/>
      <c r="I13" s="25">
        <v>4</v>
      </c>
      <c r="J13" s="28">
        <f>IFERROR(VLOOKUP(I13,Table7[[Place]:[Points]],2),0)</f>
        <v>88</v>
      </c>
      <c r="K13" s="25"/>
      <c r="L13" s="28"/>
      <c r="M13" s="25"/>
      <c r="N13" s="28"/>
      <c r="O13" s="25"/>
      <c r="P13" s="28"/>
      <c r="Q13" s="25">
        <f>SUM(D13,F13,J13,L13,N13,P13)</f>
        <v>188</v>
      </c>
      <c r="R13" s="25" t="e">
        <f>#REF!</f>
        <v>#REF!</v>
      </c>
      <c r="S13" s="25" t="e">
        <f>#REF!</f>
        <v>#REF!</v>
      </c>
      <c r="T13" s="25" t="e">
        <f>#REF!</f>
        <v>#REF!</v>
      </c>
      <c r="U13" s="25" t="e">
        <f>#REF!</f>
        <v>#REF!</v>
      </c>
      <c r="V13" s="25" t="e">
        <f>#REF!</f>
        <v>#REF!</v>
      </c>
      <c r="W13" s="25" t="e">
        <f>#REF!</f>
        <v>#REF!</v>
      </c>
      <c r="X13" s="25">
        <f>SUM(LARGE(D13:P13,{1,2}))</f>
        <v>188</v>
      </c>
    </row>
    <row r="14" spans="1:25" s="17" customFormat="1" ht="15" x14ac:dyDescent="0.25">
      <c r="A14" s="25">
        <f>RANK(X14,X$8:X$33)</f>
        <v>7</v>
      </c>
      <c r="B14" s="31" t="s">
        <v>179</v>
      </c>
      <c r="C14" s="25"/>
      <c r="E14" s="25"/>
      <c r="F14" s="28"/>
      <c r="G14" s="26"/>
      <c r="H14" s="28"/>
      <c r="I14" s="25">
        <v>2</v>
      </c>
      <c r="J14" s="28">
        <f>IFERROR(VLOOKUP(I14,Table7[[Place]:[Points]],2),0)</f>
        <v>95</v>
      </c>
      <c r="K14" s="25"/>
      <c r="L14" s="28"/>
      <c r="M14" s="25"/>
      <c r="N14" s="28"/>
      <c r="O14" s="25">
        <v>3</v>
      </c>
      <c r="P14" s="28">
        <f>IFERROR(VLOOKUP(O14,Table7[[Place]:[Points]],2),0)</f>
        <v>91</v>
      </c>
      <c r="Q14" s="25">
        <f>SUM(D14,F14,J14,L14,N14,P14)</f>
        <v>186</v>
      </c>
      <c r="R14" s="25" t="e">
        <f>#REF!</f>
        <v>#REF!</v>
      </c>
      <c r="S14" s="25" t="e">
        <f>#REF!</f>
        <v>#REF!</v>
      </c>
      <c r="T14" s="25" t="e">
        <f>#REF!</f>
        <v>#REF!</v>
      </c>
      <c r="U14" s="25" t="e">
        <f>#REF!</f>
        <v>#REF!</v>
      </c>
      <c r="V14" s="25" t="e">
        <f>#REF!</f>
        <v>#REF!</v>
      </c>
      <c r="W14" s="25" t="e">
        <f>#REF!</f>
        <v>#REF!</v>
      </c>
      <c r="X14" s="25">
        <f>SUM(LARGE(D14:P14,{1,2}))</f>
        <v>186</v>
      </c>
    </row>
    <row r="15" spans="1:25" s="17" customFormat="1" ht="15" x14ac:dyDescent="0.25">
      <c r="A15" s="25">
        <f>RANK(X15,X$8:X$33)</f>
        <v>8</v>
      </c>
      <c r="B15" s="25" t="s">
        <v>50</v>
      </c>
      <c r="C15" s="25">
        <v>4</v>
      </c>
      <c r="D15" s="25">
        <f>IFERROR(VLOOKUP(C15,Table7[[Place]:[Points]],2),0)</f>
        <v>88</v>
      </c>
      <c r="E15" s="25"/>
      <c r="F15" s="28"/>
      <c r="G15" s="26"/>
      <c r="H15" s="28"/>
      <c r="I15" s="25"/>
      <c r="J15" s="28"/>
      <c r="K15" s="25"/>
      <c r="L15" s="28"/>
      <c r="M15" s="25"/>
      <c r="N15" s="28"/>
      <c r="O15" s="25">
        <v>2</v>
      </c>
      <c r="P15" s="28">
        <f>IFERROR(VLOOKUP(O15,Table7[[Place]:[Points]],2),0)</f>
        <v>95</v>
      </c>
      <c r="Q15" s="25">
        <f>SUM(D15,F15,J15,L15,N15,P15)</f>
        <v>183</v>
      </c>
      <c r="R15" s="25"/>
      <c r="S15" s="25"/>
      <c r="T15" s="25"/>
      <c r="U15" s="25"/>
      <c r="V15" s="25"/>
      <c r="W15" s="25"/>
      <c r="X15" s="25">
        <f>SUM(LARGE(D15:P15,{1,2}))</f>
        <v>183</v>
      </c>
    </row>
    <row r="16" spans="1:25" s="17" customFormat="1" ht="15" x14ac:dyDescent="0.25">
      <c r="A16" s="25">
        <f>RANK(X16,X$8:X$33)</f>
        <v>9</v>
      </c>
      <c r="B16" s="25" t="s">
        <v>40</v>
      </c>
      <c r="C16" s="25"/>
      <c r="D16" s="25"/>
      <c r="E16" s="25">
        <v>2</v>
      </c>
      <c r="F16" s="28">
        <f>IFERROR(VLOOKUP(E16,Table7[[Place]:[Points]],2),0)</f>
        <v>95</v>
      </c>
      <c r="G16" s="26" t="s">
        <v>38</v>
      </c>
      <c r="H16" s="28"/>
      <c r="I16" s="25">
        <v>5</v>
      </c>
      <c r="J16" s="28">
        <f>IFERROR(VLOOKUP(I16,Table7[[Place]:[Points]],2),0)</f>
        <v>86</v>
      </c>
      <c r="K16" s="25"/>
      <c r="L16" s="28"/>
      <c r="M16" s="25"/>
      <c r="N16" s="28"/>
      <c r="O16" s="25"/>
      <c r="P16" s="28"/>
      <c r="Q16" s="25">
        <f>SUM(D16,F16,J16,L16,N16,P16)</f>
        <v>181</v>
      </c>
      <c r="R16" s="25" t="e">
        <f>#REF!</f>
        <v>#REF!</v>
      </c>
      <c r="S16" s="25" t="e">
        <f>#REF!</f>
        <v>#REF!</v>
      </c>
      <c r="T16" s="25" t="e">
        <f>#REF!</f>
        <v>#REF!</v>
      </c>
      <c r="U16" s="25" t="e">
        <f>#REF!</f>
        <v>#REF!</v>
      </c>
      <c r="V16" s="25" t="e">
        <f>#REF!</f>
        <v>#REF!</v>
      </c>
      <c r="W16" s="25" t="e">
        <f>#REF!</f>
        <v>#REF!</v>
      </c>
      <c r="X16" s="25">
        <f>SUM(LARGE(D16:P16,{1,2}))</f>
        <v>181</v>
      </c>
    </row>
    <row r="17" spans="1:24" s="17" customFormat="1" ht="15" x14ac:dyDescent="0.25">
      <c r="A17" s="25">
        <f>RANK(X17,X$8:X$33)</f>
        <v>10</v>
      </c>
      <c r="B17" s="25" t="s">
        <v>47</v>
      </c>
      <c r="C17" s="25"/>
      <c r="E17" s="25"/>
      <c r="F17" s="28"/>
      <c r="G17" s="26"/>
      <c r="H17" s="28"/>
      <c r="I17" s="25">
        <v>3</v>
      </c>
      <c r="J17" s="28">
        <f>IFERROR(VLOOKUP(I17,Table7[[Place]:[Points]],2),0)</f>
        <v>91</v>
      </c>
      <c r="K17" s="25"/>
      <c r="L17" s="28"/>
      <c r="M17" s="25"/>
      <c r="N17" s="28"/>
      <c r="O17" s="25">
        <v>4</v>
      </c>
      <c r="P17" s="28">
        <f>IFERROR(VLOOKUP(O17,Table7[[Place]:[Points]],2),0)</f>
        <v>88</v>
      </c>
      <c r="Q17" s="25">
        <f>SUM(D17,F17,J17,L17,N17,P17)</f>
        <v>179</v>
      </c>
      <c r="R17" s="25" t="e">
        <f>#REF!</f>
        <v>#REF!</v>
      </c>
      <c r="S17" s="25" t="e">
        <f>#REF!</f>
        <v>#REF!</v>
      </c>
      <c r="T17" s="25" t="e">
        <f>#REF!</f>
        <v>#REF!</v>
      </c>
      <c r="U17" s="25" t="e">
        <f>#REF!</f>
        <v>#REF!</v>
      </c>
      <c r="V17" s="25" t="e">
        <f>#REF!</f>
        <v>#REF!</v>
      </c>
      <c r="W17" s="25" t="e">
        <f>#REF!</f>
        <v>#REF!</v>
      </c>
      <c r="X17" s="25">
        <f>SUM(LARGE(D17:P17,{1,2}))</f>
        <v>179</v>
      </c>
    </row>
    <row r="18" spans="1:24" s="17" customFormat="1" ht="15" x14ac:dyDescent="0.25">
      <c r="A18" s="25">
        <f>RANK(X18,X$8:X$33)</f>
        <v>11</v>
      </c>
      <c r="B18" s="32" t="s">
        <v>181</v>
      </c>
      <c r="C18" s="25"/>
      <c r="E18" s="25"/>
      <c r="F18" s="28"/>
      <c r="G18" s="26"/>
      <c r="H18" s="28"/>
      <c r="I18" s="25"/>
      <c r="J18" s="28"/>
      <c r="K18" s="25"/>
      <c r="L18" s="28"/>
      <c r="M18" s="25">
        <v>3</v>
      </c>
      <c r="N18" s="28">
        <f>IFERROR(VLOOKUP(M18,Table7[[Place]:[Points]],2),0)</f>
        <v>91</v>
      </c>
      <c r="O18" s="36" t="s">
        <v>42</v>
      </c>
      <c r="P18" s="28">
        <f>IFERROR(VLOOKUP(O18,Table7[[Place]:[Points]],2),0)</f>
        <v>40</v>
      </c>
      <c r="Q18" s="25">
        <f>SUM(D18,F18,J18,L18,N18,P18)</f>
        <v>131</v>
      </c>
      <c r="R18" s="25" t="e">
        <f>#REF!</f>
        <v>#REF!</v>
      </c>
      <c r="S18" s="25" t="e">
        <f>#REF!</f>
        <v>#REF!</v>
      </c>
      <c r="T18" s="25" t="e">
        <f>#REF!</f>
        <v>#REF!</v>
      </c>
      <c r="U18" s="25" t="e">
        <f>#REF!</f>
        <v>#REF!</v>
      </c>
      <c r="V18" s="25" t="e">
        <f>#REF!</f>
        <v>#REF!</v>
      </c>
      <c r="W18" s="25" t="e">
        <f>#REF!</f>
        <v>#REF!</v>
      </c>
      <c r="X18" s="25">
        <f>SUM(LARGE(D18:P18,{1,2}))</f>
        <v>131</v>
      </c>
    </row>
    <row r="19" spans="1:24" s="17" customFormat="1" ht="15" x14ac:dyDescent="0.25">
      <c r="A19" s="25">
        <f>RANK(X19,X$8:X$33)</f>
        <v>12</v>
      </c>
      <c r="B19" s="25" t="s">
        <v>45</v>
      </c>
      <c r="C19" s="25"/>
      <c r="E19" s="25"/>
      <c r="F19" s="28"/>
      <c r="G19" s="26"/>
      <c r="H19" s="28"/>
      <c r="I19" s="25"/>
      <c r="J19" s="28"/>
      <c r="K19" s="25">
        <v>1</v>
      </c>
      <c r="L19" s="28">
        <f>IFERROR(VLOOKUP(K19,Table7[[Place]:[Points]],2),0)</f>
        <v>100</v>
      </c>
      <c r="M19" s="25"/>
      <c r="N19" s="28"/>
      <c r="O19" s="25"/>
      <c r="P19" s="28">
        <f>IFERROR(VLOOKUP(O19,Table7[[Place]:[Points]],2),0)</f>
        <v>0</v>
      </c>
      <c r="Q19" s="25">
        <f>SUM(D19,F19,J19,L19,N19,P19)</f>
        <v>100</v>
      </c>
      <c r="R19" s="25" t="e">
        <f>#REF!</f>
        <v>#REF!</v>
      </c>
      <c r="S19" s="25" t="e">
        <f>#REF!</f>
        <v>#REF!</v>
      </c>
      <c r="T19" s="25" t="e">
        <f>#REF!</f>
        <v>#REF!</v>
      </c>
      <c r="U19" s="25" t="e">
        <f>#REF!</f>
        <v>#REF!</v>
      </c>
      <c r="V19" s="25" t="e">
        <f>#REF!</f>
        <v>#REF!</v>
      </c>
      <c r="W19" s="25" t="e">
        <f>#REF!</f>
        <v>#REF!</v>
      </c>
      <c r="X19" s="25">
        <f>SUM(LARGE(D19:P19,{1}))</f>
        <v>100</v>
      </c>
    </row>
    <row r="20" spans="1:24" s="17" customFormat="1" ht="15" x14ac:dyDescent="0.25">
      <c r="A20" s="25">
        <f>RANK(X20,X$8:X$33)</f>
        <v>13</v>
      </c>
      <c r="B20" s="25" t="s">
        <v>46</v>
      </c>
      <c r="C20" s="25">
        <v>2</v>
      </c>
      <c r="D20" s="25">
        <f>IFERROR(VLOOKUP(C20,Table7[[Place]:[Points]],2),0)</f>
        <v>95</v>
      </c>
      <c r="E20" s="25"/>
      <c r="F20" s="28"/>
      <c r="G20" s="26"/>
      <c r="H20" s="28"/>
      <c r="I20" s="25"/>
      <c r="J20" s="28"/>
      <c r="K20" s="25"/>
      <c r="L20" s="28"/>
      <c r="M20" s="25"/>
      <c r="N20" s="28"/>
      <c r="O20" s="25"/>
      <c r="P20" s="28"/>
      <c r="Q20" s="25">
        <f>SUM(D20,F20,J20,L20,N20,P20)</f>
        <v>95</v>
      </c>
      <c r="R20" s="25"/>
      <c r="S20" s="25"/>
      <c r="T20" s="25"/>
      <c r="U20" s="25"/>
      <c r="V20" s="25"/>
      <c r="W20" s="25"/>
      <c r="X20" s="25">
        <f>SUM(LARGE(D20:P20,{1}))</f>
        <v>95</v>
      </c>
    </row>
    <row r="21" spans="1:24" s="17" customFormat="1" ht="15" x14ac:dyDescent="0.25">
      <c r="A21" s="25">
        <f>RANK(X21,X$8:X$33)</f>
        <v>13</v>
      </c>
      <c r="B21" s="32" t="s">
        <v>180</v>
      </c>
      <c r="C21" s="25"/>
      <c r="E21" s="25"/>
      <c r="F21" s="28"/>
      <c r="G21" s="26"/>
      <c r="H21" s="28"/>
      <c r="I21" s="25"/>
      <c r="J21" s="28"/>
      <c r="K21" s="25"/>
      <c r="L21" s="28"/>
      <c r="M21" s="25">
        <v>2</v>
      </c>
      <c r="N21" s="28">
        <f>IFERROR(VLOOKUP(M21,Table7[[Place]:[Points]],2),0)</f>
        <v>95</v>
      </c>
      <c r="O21" s="25"/>
      <c r="P21" s="28"/>
      <c r="Q21" s="25">
        <f>SUM(D21,F21,J21,L21,N21,P21)</f>
        <v>95</v>
      </c>
      <c r="R21" s="25" t="e">
        <f>#REF!</f>
        <v>#REF!</v>
      </c>
      <c r="S21" s="25" t="e">
        <f>#REF!</f>
        <v>#REF!</v>
      </c>
      <c r="T21" s="25" t="e">
        <f>#REF!</f>
        <v>#REF!</v>
      </c>
      <c r="U21" s="25" t="e">
        <f>#REF!</f>
        <v>#REF!</v>
      </c>
      <c r="V21" s="25" t="e">
        <f>#REF!</f>
        <v>#REF!</v>
      </c>
      <c r="W21" s="25" t="e">
        <f>#REF!</f>
        <v>#REF!</v>
      </c>
      <c r="X21" s="25">
        <f>SUM(LARGE(D21:P21,{1}))</f>
        <v>95</v>
      </c>
    </row>
    <row r="22" spans="1:24" s="17" customFormat="1" ht="15" x14ac:dyDescent="0.25">
      <c r="A22" s="25">
        <f>RANK(X22,X$8:X$33)</f>
        <v>15</v>
      </c>
      <c r="B22" s="25" t="s">
        <v>49</v>
      </c>
      <c r="C22" s="25"/>
      <c r="D22" s="25"/>
      <c r="E22" s="25">
        <v>3</v>
      </c>
      <c r="F22" s="28">
        <f>IFERROR(VLOOKUP(E22,Table7[[Place]:[Points]],2),0)</f>
        <v>91</v>
      </c>
      <c r="G22" s="26"/>
      <c r="H22" s="28"/>
      <c r="I22" s="25"/>
      <c r="J22" s="28"/>
      <c r="K22" s="25"/>
      <c r="L22" s="28"/>
      <c r="M22" s="25"/>
      <c r="N22" s="28"/>
      <c r="O22" s="25"/>
      <c r="P22" s="28"/>
      <c r="Q22" s="25">
        <f>SUM(D22,F22,J22,L22,N22,P22)</f>
        <v>91</v>
      </c>
      <c r="R22" s="25" t="e">
        <f>#REF!</f>
        <v>#REF!</v>
      </c>
      <c r="S22" s="25" t="e">
        <f>#REF!</f>
        <v>#REF!</v>
      </c>
      <c r="T22" s="25" t="e">
        <f>#REF!</f>
        <v>#REF!</v>
      </c>
      <c r="U22" s="25" t="e">
        <f>#REF!</f>
        <v>#REF!</v>
      </c>
      <c r="V22" s="25" t="e">
        <f>#REF!</f>
        <v>#REF!</v>
      </c>
      <c r="W22" s="25" t="e">
        <f>#REF!</f>
        <v>#REF!</v>
      </c>
      <c r="X22" s="25">
        <f>SUM(LARGE(D22:P22,{1}))</f>
        <v>91</v>
      </c>
    </row>
    <row r="23" spans="1:24" s="17" customFormat="1" ht="15" x14ac:dyDescent="0.25">
      <c r="A23" s="25">
        <f>RANK(X23,X$8:X$33)</f>
        <v>16</v>
      </c>
      <c r="B23" s="36" t="s">
        <v>184</v>
      </c>
      <c r="C23" s="25"/>
      <c r="E23" s="25"/>
      <c r="F23" s="28"/>
      <c r="G23" s="26"/>
      <c r="H23" s="28"/>
      <c r="I23" s="25"/>
      <c r="J23" s="28"/>
      <c r="K23" s="25"/>
      <c r="L23" s="28"/>
      <c r="M23" s="25"/>
      <c r="N23" s="28"/>
      <c r="O23" s="25">
        <v>5</v>
      </c>
      <c r="P23" s="28">
        <f>IFERROR(VLOOKUP(O23,Table7[[Place]:[Points]],2),0)</f>
        <v>86</v>
      </c>
      <c r="Q23" s="25">
        <f>SUM(D23,F23,J23,L23,N23,P23)</f>
        <v>86</v>
      </c>
      <c r="R23" s="25" t="e">
        <f>#REF!</f>
        <v>#REF!</v>
      </c>
      <c r="S23" s="25" t="e">
        <f>#REF!</f>
        <v>#REF!</v>
      </c>
      <c r="T23" s="25" t="e">
        <f>#REF!</f>
        <v>#REF!</v>
      </c>
      <c r="U23" s="25" t="e">
        <f>#REF!</f>
        <v>#REF!</v>
      </c>
      <c r="V23" s="25" t="e">
        <f>#REF!</f>
        <v>#REF!</v>
      </c>
      <c r="W23" s="25" t="e">
        <f>#REF!</f>
        <v>#REF!</v>
      </c>
      <c r="X23" s="25">
        <f>SUM(LARGE(D23:P23,{1}))</f>
        <v>86</v>
      </c>
    </row>
    <row r="24" spans="1:24" s="17" customFormat="1" ht="15" x14ac:dyDescent="0.25">
      <c r="A24" s="25">
        <f>RANK(X24,X$8:X$33)</f>
        <v>17</v>
      </c>
      <c r="B24" s="25" t="s">
        <v>51</v>
      </c>
      <c r="C24" s="25"/>
      <c r="E24" s="25"/>
      <c r="F24" s="28"/>
      <c r="G24" s="26"/>
      <c r="H24" s="28"/>
      <c r="I24" s="25">
        <v>6</v>
      </c>
      <c r="J24" s="28">
        <f>IFERROR(VLOOKUP(I24,Table7[[Place]:[Points]],2),0)</f>
        <v>85</v>
      </c>
      <c r="K24" s="25"/>
      <c r="L24" s="28"/>
      <c r="M24" s="25"/>
      <c r="N24" s="28"/>
      <c r="O24" s="25"/>
      <c r="P24" s="28"/>
      <c r="Q24" s="25">
        <f>SUM(D24,F24,J24,L24,N24,P24)</f>
        <v>85</v>
      </c>
      <c r="R24" s="25" t="e">
        <f>#REF!</f>
        <v>#REF!</v>
      </c>
      <c r="S24" s="25" t="e">
        <f>#REF!</f>
        <v>#REF!</v>
      </c>
      <c r="T24" s="25" t="e">
        <f>#REF!</f>
        <v>#REF!</v>
      </c>
      <c r="U24" s="25" t="e">
        <f>#REF!</f>
        <v>#REF!</v>
      </c>
      <c r="V24" s="25" t="e">
        <f>#REF!</f>
        <v>#REF!</v>
      </c>
      <c r="W24" s="25" t="e">
        <f>#REF!</f>
        <v>#REF!</v>
      </c>
      <c r="X24" s="25">
        <f>SUM(LARGE(D24:P24,{1}))</f>
        <v>85</v>
      </c>
    </row>
    <row r="25" spans="1:24" s="17" customFormat="1" ht="15" x14ac:dyDescent="0.25">
      <c r="A25" s="25">
        <f>RANK(X25,X$8:X$33)</f>
        <v>18</v>
      </c>
      <c r="B25" s="25" t="s">
        <v>52</v>
      </c>
      <c r="C25" s="25"/>
      <c r="E25" s="25"/>
      <c r="F25" s="28"/>
      <c r="G25" s="26"/>
      <c r="H25" s="28"/>
      <c r="I25" s="25">
        <v>8</v>
      </c>
      <c r="J25" s="28">
        <f>IFERROR(VLOOKUP(I25,Table7[[Place]:[Points]],2),0)</f>
        <v>83</v>
      </c>
      <c r="K25" s="25"/>
      <c r="L25" s="28"/>
      <c r="M25" s="25"/>
      <c r="N25" s="28"/>
      <c r="O25" s="25"/>
      <c r="P25" s="28"/>
      <c r="Q25" s="25">
        <f>SUM(D25,F25,J25,L25,N25,P25)</f>
        <v>83</v>
      </c>
      <c r="R25" s="25" t="e">
        <f>#REF!</f>
        <v>#REF!</v>
      </c>
      <c r="S25" s="25" t="e">
        <f>#REF!</f>
        <v>#REF!</v>
      </c>
      <c r="T25" s="25" t="e">
        <f>#REF!</f>
        <v>#REF!</v>
      </c>
      <c r="U25" s="25" t="e">
        <f>#REF!</f>
        <v>#REF!</v>
      </c>
      <c r="V25" s="25" t="e">
        <f>#REF!</f>
        <v>#REF!</v>
      </c>
      <c r="W25" s="25" t="e">
        <f>#REF!</f>
        <v>#REF!</v>
      </c>
      <c r="X25" s="25">
        <f>SUM(LARGE(D25:P25,{1}))</f>
        <v>83</v>
      </c>
    </row>
    <row r="26" spans="1:24" s="17" customFormat="1" ht="15" x14ac:dyDescent="0.25">
      <c r="A26" s="25">
        <f>RANK(X26,X$8:X$33)</f>
        <v>19</v>
      </c>
      <c r="B26" s="25" t="s">
        <v>53</v>
      </c>
      <c r="C26" s="25"/>
      <c r="E26" s="25"/>
      <c r="F26" s="28"/>
      <c r="G26" s="26"/>
      <c r="H26" s="28"/>
      <c r="I26" s="25">
        <v>9</v>
      </c>
      <c r="J26" s="28">
        <f>IFERROR(VLOOKUP(I26,Table7[[Place]:[Points]],2),0)</f>
        <v>82</v>
      </c>
      <c r="K26" s="25"/>
      <c r="L26" s="28"/>
      <c r="M26" s="25"/>
      <c r="N26" s="28"/>
      <c r="O26" s="25"/>
      <c r="P26" s="28"/>
      <c r="Q26" s="25">
        <f>SUM(D26,F26,J26,L26,N26,P26)</f>
        <v>82</v>
      </c>
      <c r="R26" s="25" t="e">
        <f>#REF!</f>
        <v>#REF!</v>
      </c>
      <c r="S26" s="25" t="e">
        <f>#REF!</f>
        <v>#REF!</v>
      </c>
      <c r="T26" s="25" t="e">
        <f>#REF!</f>
        <v>#REF!</v>
      </c>
      <c r="U26" s="25" t="e">
        <f>#REF!</f>
        <v>#REF!</v>
      </c>
      <c r="V26" s="25" t="e">
        <f>#REF!</f>
        <v>#REF!</v>
      </c>
      <c r="W26" s="25" t="e">
        <f>#REF!</f>
        <v>#REF!</v>
      </c>
      <c r="X26" s="25">
        <f>SUM(LARGE(D26:P26,{1}))</f>
        <v>82</v>
      </c>
    </row>
    <row r="27" spans="1:24" s="17" customFormat="1" ht="15" x14ac:dyDescent="0.25">
      <c r="A27" s="25">
        <f>RANK(X27,X$8:X$33)</f>
        <v>20</v>
      </c>
      <c r="B27" s="25" t="s">
        <v>55</v>
      </c>
      <c r="C27" s="25"/>
      <c r="E27" s="25"/>
      <c r="F27" s="28"/>
      <c r="G27" s="26"/>
      <c r="H27" s="28"/>
      <c r="I27" s="25" t="s">
        <v>42</v>
      </c>
      <c r="J27" s="28">
        <f>IFERROR(VLOOKUP(I27,Table7[[Place]:[Points]],2),0)</f>
        <v>40</v>
      </c>
      <c r="K27" s="25"/>
      <c r="L27" s="28"/>
      <c r="M27" s="25"/>
      <c r="N27" s="28"/>
      <c r="O27" s="36" t="s">
        <v>42</v>
      </c>
      <c r="P27" s="28">
        <f>IFERROR(VLOOKUP(O27,Table7[[Place]:[Points]],2),0)</f>
        <v>40</v>
      </c>
      <c r="Q27" s="25">
        <f>SUM(D27,F27,J27,L27,N27,P27)</f>
        <v>80</v>
      </c>
      <c r="R27" s="25" t="e">
        <f>#REF!</f>
        <v>#REF!</v>
      </c>
      <c r="S27" s="25" t="e">
        <f>#REF!</f>
        <v>#REF!</v>
      </c>
      <c r="T27" s="25" t="e">
        <f>#REF!</f>
        <v>#REF!</v>
      </c>
      <c r="U27" s="25" t="e">
        <f>#REF!</f>
        <v>#REF!</v>
      </c>
      <c r="V27" s="25" t="e">
        <f>#REF!</f>
        <v>#REF!</v>
      </c>
      <c r="W27" s="25" t="e">
        <f>#REF!</f>
        <v>#REF!</v>
      </c>
      <c r="X27" s="25">
        <f>SUM(LARGE(D27:P27,{1,2}))</f>
        <v>80</v>
      </c>
    </row>
    <row r="28" spans="1:24" s="17" customFormat="1" ht="15" x14ac:dyDescent="0.25">
      <c r="A28" s="25">
        <f>RANK(X28,X$8:X$33)</f>
        <v>21</v>
      </c>
      <c r="B28" s="25" t="s">
        <v>54</v>
      </c>
      <c r="C28" s="25"/>
      <c r="E28" s="25" t="s">
        <v>42</v>
      </c>
      <c r="F28" s="28">
        <f>IFERROR(VLOOKUP(E28,Table7[[Place]:[Points]],2),0)</f>
        <v>40</v>
      </c>
      <c r="G28" s="26" t="s">
        <v>38</v>
      </c>
      <c r="H28" s="28"/>
      <c r="I28" s="25"/>
      <c r="J28" s="28"/>
      <c r="K28" s="25"/>
      <c r="L28" s="28"/>
      <c r="M28" s="25"/>
      <c r="N28" s="28"/>
      <c r="O28" s="25"/>
      <c r="P28" s="28"/>
      <c r="Q28" s="25">
        <f>SUM(D28,F28,J28,L28,N28,P28)</f>
        <v>40</v>
      </c>
      <c r="R28" s="25" t="e">
        <f>#REF!</f>
        <v>#REF!</v>
      </c>
      <c r="S28" s="25" t="e">
        <f>#REF!</f>
        <v>#REF!</v>
      </c>
      <c r="T28" s="25" t="e">
        <f>#REF!</f>
        <v>#REF!</v>
      </c>
      <c r="U28" s="25" t="e">
        <f>#REF!</f>
        <v>#REF!</v>
      </c>
      <c r="V28" s="25" t="e">
        <f>#REF!</f>
        <v>#REF!</v>
      </c>
      <c r="W28" s="25" t="e">
        <f>#REF!</f>
        <v>#REF!</v>
      </c>
      <c r="X28" s="25">
        <f>SUM(LARGE(D28:P28,{1}))</f>
        <v>40</v>
      </c>
    </row>
    <row r="29" spans="1:24" s="17" customFormat="1" ht="15" x14ac:dyDescent="0.25">
      <c r="A29" s="25">
        <f>RANK(X29,X$8:X$33)</f>
        <v>21</v>
      </c>
      <c r="B29" s="25" t="s">
        <v>56</v>
      </c>
      <c r="C29" s="25"/>
      <c r="E29" s="25"/>
      <c r="F29" s="28"/>
      <c r="G29" s="26"/>
      <c r="H29" s="28"/>
      <c r="I29" s="25" t="s">
        <v>42</v>
      </c>
      <c r="J29" s="28">
        <f>IFERROR(VLOOKUP(I29,Table7[[Place]:[Points]],2),0)</f>
        <v>40</v>
      </c>
      <c r="K29" s="25"/>
      <c r="L29" s="28"/>
      <c r="M29" s="25"/>
      <c r="N29" s="28"/>
      <c r="O29" s="25"/>
      <c r="P29" s="28"/>
      <c r="Q29" s="25">
        <f>SUM(D29,F29,J29,L29,N29,P29)</f>
        <v>40</v>
      </c>
      <c r="R29" s="25" t="e">
        <f>#REF!</f>
        <v>#REF!</v>
      </c>
      <c r="S29" s="25" t="e">
        <f>#REF!</f>
        <v>#REF!</v>
      </c>
      <c r="T29" s="25" t="e">
        <f>#REF!</f>
        <v>#REF!</v>
      </c>
      <c r="U29" s="25" t="e">
        <f>#REF!</f>
        <v>#REF!</v>
      </c>
      <c r="V29" s="25" t="e">
        <f>#REF!</f>
        <v>#REF!</v>
      </c>
      <c r="W29" s="25" t="e">
        <f>#REF!</f>
        <v>#REF!</v>
      </c>
      <c r="X29" s="25">
        <f>SUM(LARGE(D29:P29,{1}))</f>
        <v>40</v>
      </c>
    </row>
    <row r="30" spans="1:24" s="17" customFormat="1" ht="15" x14ac:dyDescent="0.25">
      <c r="A30" s="25">
        <f>RANK(X30,X$8:X$33)</f>
        <v>21</v>
      </c>
      <c r="B30" s="25" t="s">
        <v>57</v>
      </c>
      <c r="C30" s="25"/>
      <c r="E30" s="25"/>
      <c r="F30" s="28"/>
      <c r="G30" s="26"/>
      <c r="H30" s="28"/>
      <c r="I30" s="25"/>
      <c r="J30" s="28"/>
      <c r="K30" s="25" t="s">
        <v>42</v>
      </c>
      <c r="L30" s="28">
        <v>40</v>
      </c>
      <c r="M30" s="25"/>
      <c r="N30" s="28"/>
      <c r="O30" s="25"/>
      <c r="P30" s="28"/>
      <c r="Q30" s="25">
        <f>SUM(D30,F30,J30,L30,N30,P30)</f>
        <v>40</v>
      </c>
      <c r="R30" s="25" t="e">
        <f>#REF!</f>
        <v>#REF!</v>
      </c>
      <c r="S30" s="25" t="e">
        <f>#REF!</f>
        <v>#REF!</v>
      </c>
      <c r="T30" s="25" t="e">
        <f>#REF!</f>
        <v>#REF!</v>
      </c>
      <c r="U30" s="25" t="e">
        <f>#REF!</f>
        <v>#REF!</v>
      </c>
      <c r="V30" s="25" t="e">
        <f>#REF!</f>
        <v>#REF!</v>
      </c>
      <c r="W30" s="25" t="e">
        <f>#REF!</f>
        <v>#REF!</v>
      </c>
      <c r="X30" s="25">
        <f>SUM(LARGE(D30:P30,{1}))</f>
        <v>40</v>
      </c>
    </row>
    <row r="31" spans="1:24" s="17" customFormat="1" ht="15" x14ac:dyDescent="0.25">
      <c r="A31" s="25"/>
      <c r="B31" s="25" t="s">
        <v>58</v>
      </c>
      <c r="C31" s="25"/>
      <c r="E31" s="25"/>
      <c r="F31" s="28"/>
      <c r="G31" s="26" t="s">
        <v>38</v>
      </c>
      <c r="H31" s="28"/>
      <c r="I31" s="25"/>
      <c r="J31" s="28"/>
      <c r="K31" s="25"/>
      <c r="L31" s="28"/>
      <c r="M31" s="25"/>
      <c r="N31" s="28"/>
      <c r="O31" s="25"/>
      <c r="P31" s="28"/>
      <c r="Q31" s="25"/>
      <c r="R31" s="25"/>
      <c r="S31" s="25"/>
      <c r="T31" s="25"/>
      <c r="U31" s="25"/>
      <c r="V31" s="25"/>
      <c r="W31" s="25"/>
      <c r="X31" s="25"/>
    </row>
    <row r="32" spans="1:24" s="17" customFormat="1" ht="15" x14ac:dyDescent="0.25">
      <c r="A32" s="25"/>
      <c r="B32" s="25" t="s">
        <v>59</v>
      </c>
      <c r="C32" s="25"/>
      <c r="E32" s="25"/>
      <c r="F32" s="28"/>
      <c r="G32" s="26" t="s">
        <v>38</v>
      </c>
      <c r="H32" s="28"/>
      <c r="I32" s="25"/>
      <c r="J32" s="28"/>
      <c r="K32" s="25"/>
      <c r="L32" s="28"/>
      <c r="M32" s="25"/>
      <c r="N32" s="28"/>
      <c r="O32" s="25"/>
      <c r="P32" s="28"/>
      <c r="Q32" s="25"/>
      <c r="R32" s="25"/>
      <c r="S32" s="25"/>
      <c r="T32" s="25"/>
      <c r="U32" s="25"/>
      <c r="V32" s="25"/>
      <c r="W32" s="25"/>
      <c r="X32" s="25"/>
    </row>
    <row r="33" spans="1:29" s="17" customFormat="1" ht="15" x14ac:dyDescent="0.25">
      <c r="A33" s="25"/>
      <c r="B33" s="25" t="s">
        <v>60</v>
      </c>
      <c r="C33" s="25"/>
      <c r="E33" s="25"/>
      <c r="F33" s="28"/>
      <c r="G33" s="26" t="s">
        <v>38</v>
      </c>
      <c r="H33" s="28"/>
      <c r="I33" s="25"/>
      <c r="J33" s="28"/>
      <c r="K33" s="25"/>
      <c r="L33" s="28"/>
      <c r="M33" s="25"/>
      <c r="N33" s="28"/>
      <c r="O33" s="25"/>
      <c r="P33" s="28"/>
      <c r="Q33" s="25"/>
      <c r="R33" s="25"/>
      <c r="S33" s="25"/>
      <c r="T33" s="25"/>
      <c r="U33" s="25"/>
      <c r="V33" s="25"/>
      <c r="W33" s="25"/>
      <c r="X33" s="25"/>
    </row>
    <row r="34" spans="1:29" ht="15" x14ac:dyDescent="0.25">
      <c r="A34" s="25"/>
      <c r="B34" s="25">
        <f>COUNTIF(B8:B33,"&lt;&gt;")</f>
        <v>26</v>
      </c>
      <c r="C34" s="25">
        <f>COUNTIF(C8:C33,"&lt;&gt;")</f>
        <v>5</v>
      </c>
      <c r="D34" s="29"/>
      <c r="E34" s="25">
        <f>COUNTIF(E8:E33,"&lt;&gt;")</f>
        <v>7</v>
      </c>
      <c r="F34" s="25"/>
      <c r="G34" s="25">
        <f>COUNTIF(G8:G33,"&lt;&gt;")</f>
        <v>9</v>
      </c>
      <c r="H34" s="25"/>
      <c r="I34" s="25">
        <f>COUNTIF(I8:I33,"&lt;&gt;")</f>
        <v>13</v>
      </c>
      <c r="J34" s="28"/>
      <c r="K34" s="25">
        <f>COUNTIF(K8:K33,"&lt;&gt;")</f>
        <v>6</v>
      </c>
      <c r="L34" s="28"/>
      <c r="M34" s="25">
        <f>COUNTIF(M8:M33,"&lt;&gt;")</f>
        <v>4</v>
      </c>
      <c r="N34" s="28"/>
      <c r="O34" s="25">
        <f>COUNTIF(O8:O33,"&lt;&gt;")</f>
        <v>9</v>
      </c>
      <c r="P34" s="28"/>
      <c r="Q34" s="25"/>
      <c r="R34" s="25"/>
      <c r="S34" s="25"/>
      <c r="T34" s="25"/>
      <c r="U34" s="25"/>
      <c r="V34" s="25"/>
      <c r="W34" s="25"/>
      <c r="X34" s="25"/>
      <c r="Y34" s="17"/>
      <c r="Z34" s="17"/>
      <c r="AA34" s="17"/>
      <c r="AB34" s="17"/>
      <c r="AC34" s="17"/>
    </row>
    <row r="35" spans="1:29" ht="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7"/>
      <c r="Z35" s="17"/>
      <c r="AA35" s="17"/>
      <c r="AB35" s="17"/>
      <c r="AC35" s="17"/>
    </row>
    <row r="36" spans="1:29" ht="15" x14ac:dyDescent="0.25">
      <c r="A36" s="25"/>
      <c r="B36" s="25" t="s">
        <v>61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7"/>
      <c r="Z36" s="17"/>
      <c r="AA36" s="17"/>
      <c r="AB36" s="17"/>
      <c r="AC36" s="17"/>
    </row>
    <row r="37" spans="1:29" ht="45.75" customHeight="1" x14ac:dyDescent="0.25">
      <c r="A37" s="27" t="s">
        <v>2</v>
      </c>
      <c r="B37" s="27" t="s">
        <v>3</v>
      </c>
      <c r="C37" s="34" t="s">
        <v>4</v>
      </c>
      <c r="D37" s="34"/>
      <c r="E37" s="34" t="s">
        <v>5</v>
      </c>
      <c r="F37" s="34"/>
      <c r="G37" s="27"/>
      <c r="H37" s="27"/>
      <c r="I37" s="34" t="s">
        <v>7</v>
      </c>
      <c r="J37" s="34"/>
      <c r="K37" s="34" t="s">
        <v>8</v>
      </c>
      <c r="L37" s="34"/>
      <c r="M37" s="34" t="s">
        <v>9</v>
      </c>
      <c r="N37" s="34"/>
      <c r="O37" s="34" t="s">
        <v>10</v>
      </c>
      <c r="P37" s="34"/>
      <c r="Q37" s="27" t="s">
        <v>11</v>
      </c>
      <c r="R37" s="25" t="s">
        <v>12</v>
      </c>
      <c r="S37" s="25" t="s">
        <v>13</v>
      </c>
      <c r="T37" s="25" t="s">
        <v>14</v>
      </c>
      <c r="U37" s="25" t="s">
        <v>15</v>
      </c>
      <c r="V37" s="25" t="s">
        <v>16</v>
      </c>
      <c r="W37" s="25" t="s">
        <v>17</v>
      </c>
      <c r="X37" s="33" t="s">
        <v>18</v>
      </c>
      <c r="Y37" s="17"/>
      <c r="Z37" s="17"/>
      <c r="AA37" s="17"/>
      <c r="AB37" s="17"/>
      <c r="AC37" s="17"/>
    </row>
    <row r="38" spans="1:29" ht="15" x14ac:dyDescent="0.25">
      <c r="A38" s="25"/>
      <c r="B38" s="25"/>
      <c r="C38" s="25" t="s">
        <v>19</v>
      </c>
      <c r="D38" s="25" t="s">
        <v>20</v>
      </c>
      <c r="E38" s="25" t="s">
        <v>19</v>
      </c>
      <c r="F38" s="25" t="s">
        <v>20</v>
      </c>
      <c r="G38" s="25"/>
      <c r="H38" s="25"/>
      <c r="I38" s="25" t="s">
        <v>19</v>
      </c>
      <c r="J38" s="25" t="s">
        <v>20</v>
      </c>
      <c r="K38" s="25" t="s">
        <v>19</v>
      </c>
      <c r="L38" s="25" t="s">
        <v>20</v>
      </c>
      <c r="M38" s="25" t="s">
        <v>19</v>
      </c>
      <c r="N38" s="25" t="s">
        <v>20</v>
      </c>
      <c r="O38" s="25" t="s">
        <v>19</v>
      </c>
      <c r="P38" s="25" t="s">
        <v>20</v>
      </c>
      <c r="Q38" s="25"/>
      <c r="R38" s="25"/>
      <c r="S38" s="25"/>
      <c r="T38" s="25"/>
      <c r="U38" s="25"/>
      <c r="V38" s="25"/>
      <c r="W38" s="25"/>
      <c r="X38" s="33"/>
      <c r="Y38" s="17"/>
      <c r="Z38" s="17"/>
      <c r="AA38" s="17"/>
      <c r="AB38" s="17"/>
      <c r="AC38" s="17"/>
    </row>
    <row r="39" spans="1:29" ht="15" x14ac:dyDescent="0.25">
      <c r="A39" s="25" t="s">
        <v>21</v>
      </c>
      <c r="B39" s="25" t="s">
        <v>22</v>
      </c>
      <c r="C39" s="25" t="s">
        <v>23</v>
      </c>
      <c r="D39" s="25" t="s">
        <v>24</v>
      </c>
      <c r="E39" s="25" t="s">
        <v>25</v>
      </c>
      <c r="F39" s="25" t="s">
        <v>26</v>
      </c>
      <c r="G39" s="25"/>
      <c r="H39" s="25"/>
      <c r="I39" s="25" t="s">
        <v>27</v>
      </c>
      <c r="J39" s="25" t="s">
        <v>28</v>
      </c>
      <c r="K39" s="25" t="s">
        <v>29</v>
      </c>
      <c r="L39" s="25" t="s">
        <v>30</v>
      </c>
      <c r="M39" s="25" t="s">
        <v>31</v>
      </c>
      <c r="N39" s="25" t="s">
        <v>32</v>
      </c>
      <c r="O39" s="25" t="s">
        <v>33</v>
      </c>
      <c r="P39" s="25" t="s">
        <v>34</v>
      </c>
      <c r="Q39" s="25" t="s">
        <v>35</v>
      </c>
      <c r="R39" s="25" t="s">
        <v>12</v>
      </c>
      <c r="S39" s="25" t="s">
        <v>13</v>
      </c>
      <c r="T39" s="25" t="s">
        <v>14</v>
      </c>
      <c r="U39" s="25" t="s">
        <v>15</v>
      </c>
      <c r="V39" s="25" t="s">
        <v>16</v>
      </c>
      <c r="W39" s="25" t="s">
        <v>17</v>
      </c>
      <c r="X39" s="25" t="s">
        <v>36</v>
      </c>
      <c r="Y39" s="17"/>
      <c r="Z39" s="17"/>
      <c r="AA39" s="17"/>
      <c r="AB39" s="17"/>
      <c r="AC39" s="17"/>
    </row>
    <row r="40" spans="1:29" ht="15" x14ac:dyDescent="0.25">
      <c r="A40" s="25">
        <f>RANK(X40,X$40:X$75)</f>
        <v>1</v>
      </c>
      <c r="B40" s="25" t="s">
        <v>63</v>
      </c>
      <c r="C40" s="25">
        <v>4</v>
      </c>
      <c r="D40" s="25">
        <f>IFERROR(VLOOKUP(C40,Table7[[Place]:[Points]],2),0)</f>
        <v>88</v>
      </c>
      <c r="E40" s="25">
        <v>10</v>
      </c>
      <c r="F40" s="28">
        <f>IFERROR(VLOOKUP(E40,Table7[[Place]:[Points]],2),0)</f>
        <v>81</v>
      </c>
      <c r="G40" s="26"/>
      <c r="H40" s="28"/>
      <c r="I40" s="25">
        <v>4</v>
      </c>
      <c r="J40" s="28">
        <f>IFERROR(VLOOKUP(I40,Table7[[Place]:[Points]],2),0)</f>
        <v>88</v>
      </c>
      <c r="K40" s="25">
        <v>2</v>
      </c>
      <c r="L40" s="28">
        <f>IFERROR(VLOOKUP(K40,Table7[[Place]:[Points]],2),0)</f>
        <v>95</v>
      </c>
      <c r="M40" s="25">
        <v>5</v>
      </c>
      <c r="N40" s="28">
        <f>IFERROR(VLOOKUP(M40,Table7[[Place]:[Points]],2),0)</f>
        <v>86</v>
      </c>
      <c r="O40" s="25">
        <v>7</v>
      </c>
      <c r="P40" s="28">
        <f>IFERROR(VLOOKUP(O40,Table7[[Place]:[Points]],2),0)</f>
        <v>84</v>
      </c>
      <c r="Q40" s="25">
        <f>SUM(D40,F40,J40,L40,N40,P40)</f>
        <v>522</v>
      </c>
      <c r="R40" s="25" t="e">
        <f>#REF!</f>
        <v>#REF!</v>
      </c>
      <c r="S40" s="25" t="e">
        <f>#REF!</f>
        <v>#REF!</v>
      </c>
      <c r="T40" s="25" t="e">
        <f>#REF!</f>
        <v>#REF!</v>
      </c>
      <c r="U40" s="25" t="e">
        <f>#REF!</f>
        <v>#REF!</v>
      </c>
      <c r="V40" s="25" t="e">
        <f>#REF!</f>
        <v>#REF!</v>
      </c>
      <c r="W40" s="25" t="e">
        <f>#REF!</f>
        <v>#REF!</v>
      </c>
      <c r="X40" s="25">
        <f>SUM(LARGE(D40:P40,{1,2,3,4}))</f>
        <v>357</v>
      </c>
      <c r="Y40" s="17"/>
      <c r="Z40" s="17"/>
      <c r="AA40" s="17"/>
      <c r="AB40" s="17"/>
      <c r="AC40" s="17"/>
    </row>
    <row r="41" spans="1:29" ht="15" x14ac:dyDescent="0.25">
      <c r="A41" s="25">
        <f>RANK(X41,X$40:X$75)</f>
        <v>2</v>
      </c>
      <c r="B41" s="25" t="s">
        <v>62</v>
      </c>
      <c r="C41" s="25">
        <v>1</v>
      </c>
      <c r="D41" s="25">
        <f>IFERROR(VLOOKUP(C41,Table7[[Place]:[Points]],2),0)</f>
        <v>100</v>
      </c>
      <c r="E41" s="25">
        <v>5</v>
      </c>
      <c r="F41" s="28">
        <f>IFERROR(VLOOKUP(E41,Table7[[Place]:[Points]],2),0)</f>
        <v>86</v>
      </c>
      <c r="G41" s="26" t="s">
        <v>38</v>
      </c>
      <c r="H41" s="28"/>
      <c r="I41" s="25" t="s">
        <v>42</v>
      </c>
      <c r="J41" s="28">
        <f>IFERROR(VLOOKUP(I41,Table7[[Place]:[Points]],2),0)</f>
        <v>40</v>
      </c>
      <c r="K41" s="25"/>
      <c r="L41" s="28">
        <f>IFERROR(VLOOKUP(K41,Table7[[Place]:[Points]],2),0)</f>
        <v>0</v>
      </c>
      <c r="M41" s="25">
        <v>2</v>
      </c>
      <c r="N41" s="28">
        <f>IFERROR(VLOOKUP(M41,Table7[[Place]:[Points]],2),0)</f>
        <v>95</v>
      </c>
      <c r="O41" s="25"/>
      <c r="P41" s="28">
        <f>IFERROR(VLOOKUP(O41,Table7[[Place]:[Points]],2),0)</f>
        <v>0</v>
      </c>
      <c r="Q41" s="25">
        <f>SUM(D41,F41,J41,L41,N41,P41)</f>
        <v>321</v>
      </c>
      <c r="R41" s="25" t="e">
        <f>#REF!</f>
        <v>#REF!</v>
      </c>
      <c r="S41" s="25" t="e">
        <f>#REF!</f>
        <v>#REF!</v>
      </c>
      <c r="T41" s="25" t="e">
        <f>#REF!</f>
        <v>#REF!</v>
      </c>
      <c r="U41" s="25" t="e">
        <f>#REF!</f>
        <v>#REF!</v>
      </c>
      <c r="V41" s="25" t="e">
        <f>#REF!</f>
        <v>#REF!</v>
      </c>
      <c r="W41" s="25" t="e">
        <f>#REF!</f>
        <v>#REF!</v>
      </c>
      <c r="X41" s="25">
        <f>SUM(LARGE(D41:P41,{1,2,3,4}))</f>
        <v>321</v>
      </c>
      <c r="Y41" s="17"/>
      <c r="Z41" s="17"/>
      <c r="AA41" s="17"/>
      <c r="AB41" s="17"/>
      <c r="AC41" s="17"/>
    </row>
    <row r="42" spans="1:29" ht="15" x14ac:dyDescent="0.25">
      <c r="A42" s="25">
        <f>RANK(X42,X$40:X$75)</f>
        <v>3</v>
      </c>
      <c r="B42" s="25" t="s">
        <v>69</v>
      </c>
      <c r="C42" s="25"/>
      <c r="D42" s="25"/>
      <c r="E42" s="25"/>
      <c r="F42" s="28"/>
      <c r="G42" s="26" t="s">
        <v>38</v>
      </c>
      <c r="H42" s="28"/>
      <c r="I42" s="25">
        <v>1</v>
      </c>
      <c r="J42" s="28">
        <f>IFERROR(VLOOKUP(I42,Table7[[Place]:[Points]],2),0)</f>
        <v>100</v>
      </c>
      <c r="K42" s="25"/>
      <c r="L42" s="28"/>
      <c r="M42" s="25">
        <v>3</v>
      </c>
      <c r="N42" s="28">
        <f>IFERROR(VLOOKUP(M42,Table7[[Place]:[Points]],2),0)</f>
        <v>91</v>
      </c>
      <c r="O42" s="25">
        <v>2</v>
      </c>
      <c r="P42" s="28">
        <f>IFERROR(VLOOKUP(O42,Table7[[Place]:[Points]],2),0)</f>
        <v>95</v>
      </c>
      <c r="Q42" s="25">
        <f>SUM(D42,F42,J42,L42,N42,P42)</f>
        <v>286</v>
      </c>
      <c r="R42" s="25" t="e">
        <f>#REF!</f>
        <v>#REF!</v>
      </c>
      <c r="S42" s="25" t="e">
        <f>#REF!</f>
        <v>#REF!</v>
      </c>
      <c r="T42" s="25" t="e">
        <f>#REF!</f>
        <v>#REF!</v>
      </c>
      <c r="U42" s="25" t="e">
        <f>#REF!</f>
        <v>#REF!</v>
      </c>
      <c r="V42" s="25" t="e">
        <f>#REF!</f>
        <v>#REF!</v>
      </c>
      <c r="W42" s="25" t="e">
        <f>#REF!</f>
        <v>#REF!</v>
      </c>
      <c r="X42" s="25">
        <f>SUM(LARGE(D42:P42,{1,2,3}))</f>
        <v>286</v>
      </c>
      <c r="Y42" s="17"/>
      <c r="Z42" s="17"/>
      <c r="AA42" s="17"/>
      <c r="AB42" s="17"/>
      <c r="AC42" s="17"/>
    </row>
    <row r="43" spans="1:29" s="17" customFormat="1" ht="15" x14ac:dyDescent="0.25">
      <c r="A43" s="25">
        <f>RANK(X43,X$40:X$75)</f>
        <v>4</v>
      </c>
      <c r="B43" s="25" t="s">
        <v>68</v>
      </c>
      <c r="C43" s="25"/>
      <c r="D43" s="25"/>
      <c r="E43" s="25"/>
      <c r="F43" s="28"/>
      <c r="G43" s="26" t="s">
        <v>38</v>
      </c>
      <c r="H43" s="28"/>
      <c r="I43" s="25"/>
      <c r="J43" s="28"/>
      <c r="K43" s="25">
        <v>1</v>
      </c>
      <c r="L43" s="28">
        <f>IFERROR(VLOOKUP(K43,Table7[[Place]:[Points]],2),0)</f>
        <v>100</v>
      </c>
      <c r="M43" s="25">
        <v>4</v>
      </c>
      <c r="N43" s="28">
        <f>IFERROR(VLOOKUP(M43,Table7[[Place]:[Points]],2),0)</f>
        <v>88</v>
      </c>
      <c r="O43" s="25">
        <v>8</v>
      </c>
      <c r="P43" s="28">
        <f>IFERROR(VLOOKUP(O43,Table7[[Place]:[Points]],2),0)</f>
        <v>83</v>
      </c>
      <c r="Q43" s="25">
        <f>SUM(D43,F43,J43,L43,N43,P43)</f>
        <v>271</v>
      </c>
      <c r="R43" s="25" t="e">
        <f>#REF!</f>
        <v>#REF!</v>
      </c>
      <c r="S43" s="25" t="e">
        <f>#REF!</f>
        <v>#REF!</v>
      </c>
      <c r="T43" s="25" t="e">
        <f>#REF!</f>
        <v>#REF!</v>
      </c>
      <c r="U43" s="25" t="e">
        <f>#REF!</f>
        <v>#REF!</v>
      </c>
      <c r="V43" s="25" t="e">
        <f>#REF!</f>
        <v>#REF!</v>
      </c>
      <c r="W43" s="25" t="e">
        <f>#REF!</f>
        <v>#REF!</v>
      </c>
      <c r="X43" s="25">
        <f>SUM(LARGE(D43:P43,{1,2,3}))</f>
        <v>271</v>
      </c>
    </row>
    <row r="44" spans="1:29" s="17" customFormat="1" ht="15" x14ac:dyDescent="0.25">
      <c r="A44" s="25">
        <f>RANK(X44,X$40:X$75)</f>
        <v>5</v>
      </c>
      <c r="B44" s="25" t="s">
        <v>73</v>
      </c>
      <c r="C44" s="25"/>
      <c r="D44" s="25"/>
      <c r="E44" s="25"/>
      <c r="F44" s="28"/>
      <c r="G44" s="26" t="s">
        <v>38</v>
      </c>
      <c r="H44" s="28"/>
      <c r="I44" s="25"/>
      <c r="J44" s="28"/>
      <c r="K44" s="25">
        <v>3</v>
      </c>
      <c r="L44" s="28">
        <f>IFERROR(VLOOKUP(K44,Table7[[Place]:[Points]],2),0)</f>
        <v>91</v>
      </c>
      <c r="M44" s="25">
        <v>1</v>
      </c>
      <c r="N44" s="28">
        <f>IFERROR(VLOOKUP(M44,Table7[[Place]:[Points]],2),0)</f>
        <v>100</v>
      </c>
      <c r="O44" s="36" t="s">
        <v>42</v>
      </c>
      <c r="P44" s="28">
        <f>IFERROR(VLOOKUP(O44,Table7[[Place]:[Points]],2),0)</f>
        <v>40</v>
      </c>
      <c r="Q44" s="25">
        <f>SUM(D44,F44,J44,L44,N44,P44)</f>
        <v>231</v>
      </c>
      <c r="R44" s="25" t="e">
        <f>#REF!</f>
        <v>#REF!</v>
      </c>
      <c r="S44" s="25" t="e">
        <f>#REF!</f>
        <v>#REF!</v>
      </c>
      <c r="T44" s="25" t="e">
        <f>#REF!</f>
        <v>#REF!</v>
      </c>
      <c r="U44" s="25" t="e">
        <f>#REF!</f>
        <v>#REF!</v>
      </c>
      <c r="V44" s="25" t="e">
        <f>#REF!</f>
        <v>#REF!</v>
      </c>
      <c r="W44" s="25" t="e">
        <f>#REF!</f>
        <v>#REF!</v>
      </c>
      <c r="X44" s="25">
        <f>SUM(LARGE(D44:P44,{1,2,3}))</f>
        <v>231</v>
      </c>
    </row>
    <row r="45" spans="1:29" s="17" customFormat="1" ht="15" x14ac:dyDescent="0.25">
      <c r="A45" s="25">
        <f>RANK(X45,X$40:X$75)</f>
        <v>6</v>
      </c>
      <c r="B45" s="25" t="s">
        <v>65</v>
      </c>
      <c r="C45" s="25"/>
      <c r="D45" s="25"/>
      <c r="E45" s="25">
        <v>9</v>
      </c>
      <c r="F45" s="28">
        <f>IFERROR(VLOOKUP(E45,Table7[[Place]:[Points]],2),0)</f>
        <v>82</v>
      </c>
      <c r="G45" s="26"/>
      <c r="H45" s="28"/>
      <c r="I45" s="25"/>
      <c r="J45" s="28"/>
      <c r="K45" s="25">
        <v>4</v>
      </c>
      <c r="L45" s="28">
        <f>IFERROR(VLOOKUP(K45,Table7[[Place]:[Points]],2),0)</f>
        <v>88</v>
      </c>
      <c r="M45" s="25"/>
      <c r="N45" s="28"/>
      <c r="O45" s="36" t="s">
        <v>42</v>
      </c>
      <c r="P45" s="28">
        <f>IFERROR(VLOOKUP(O45,Table7[[Place]:[Points]],2),0)</f>
        <v>40</v>
      </c>
      <c r="Q45" s="25">
        <f>SUM(D45,F45,J45,L45,N45,P45)</f>
        <v>210</v>
      </c>
      <c r="R45" s="25" t="e">
        <f>#REF!</f>
        <v>#REF!</v>
      </c>
      <c r="S45" s="25" t="e">
        <f>#REF!</f>
        <v>#REF!</v>
      </c>
      <c r="T45" s="25" t="e">
        <f>#REF!</f>
        <v>#REF!</v>
      </c>
      <c r="U45" s="25" t="e">
        <f>#REF!</f>
        <v>#REF!</v>
      </c>
      <c r="V45" s="25" t="e">
        <f>#REF!</f>
        <v>#REF!</v>
      </c>
      <c r="W45" s="25" t="e">
        <f>#REF!</f>
        <v>#REF!</v>
      </c>
      <c r="X45" s="25">
        <f>SUM(LARGE(D45:P45,{1,2,3}))</f>
        <v>210</v>
      </c>
    </row>
    <row r="46" spans="1:29" s="17" customFormat="1" ht="15" x14ac:dyDescent="0.25">
      <c r="A46" s="25">
        <f>RANK(X46,X$40:X$75)</f>
        <v>7</v>
      </c>
      <c r="B46" s="25" t="s">
        <v>64</v>
      </c>
      <c r="C46" s="25">
        <v>2</v>
      </c>
      <c r="D46" s="25">
        <f>IFERROR(VLOOKUP(C46,Table7[[Place]:[Points]],2),0)</f>
        <v>95</v>
      </c>
      <c r="E46" s="25">
        <v>7</v>
      </c>
      <c r="F46" s="28">
        <f>IFERROR(VLOOKUP(E46,Table7[[Place]:[Points]],2),0)</f>
        <v>84</v>
      </c>
      <c r="G46" s="26"/>
      <c r="H46" s="28"/>
      <c r="I46" s="25"/>
      <c r="J46" s="28">
        <f>IFERROR(VLOOKUP(I46,Table7[[Place]:[Points]],2),0)</f>
        <v>0</v>
      </c>
      <c r="K46" s="25"/>
      <c r="L46" s="28">
        <f>IFERROR(VLOOKUP(K46,Table7[[Place]:[Points]],2),0)</f>
        <v>0</v>
      </c>
      <c r="M46" s="25"/>
      <c r="N46" s="28">
        <f>IFERROR(VLOOKUP(M46,Table7[[Place]:[Points]],2),0)</f>
        <v>0</v>
      </c>
      <c r="O46" s="25"/>
      <c r="P46" s="28">
        <f>IFERROR(VLOOKUP(O46,Table7[[Place]:[Points]],2),0)</f>
        <v>0</v>
      </c>
      <c r="Q46" s="25">
        <f>SUM(D46,F46,J46,L46,N46,P46)</f>
        <v>179</v>
      </c>
      <c r="R46" s="25" t="e">
        <f>#REF!</f>
        <v>#REF!</v>
      </c>
      <c r="S46" s="25" t="e">
        <f>#REF!</f>
        <v>#REF!</v>
      </c>
      <c r="T46" s="25" t="e">
        <f>#REF!</f>
        <v>#REF!</v>
      </c>
      <c r="U46" s="25" t="e">
        <f>#REF!</f>
        <v>#REF!</v>
      </c>
      <c r="V46" s="25" t="e">
        <f>#REF!</f>
        <v>#REF!</v>
      </c>
      <c r="W46" s="25" t="e">
        <f>#REF!</f>
        <v>#REF!</v>
      </c>
      <c r="X46" s="25">
        <f>SUM(LARGE(D46:P46,{1,2}))</f>
        <v>179</v>
      </c>
    </row>
    <row r="47" spans="1:29" s="17" customFormat="1" ht="15" x14ac:dyDescent="0.25">
      <c r="A47" s="25">
        <f>RANK(X47,X$40:X$75)</f>
        <v>7</v>
      </c>
      <c r="B47" s="25" t="s">
        <v>75</v>
      </c>
      <c r="C47" s="25">
        <v>3</v>
      </c>
      <c r="D47" s="25">
        <f>IFERROR(VLOOKUP(C47,Table7[[Place]:[Points]],2),0)</f>
        <v>91</v>
      </c>
      <c r="E47" s="25"/>
      <c r="F47" s="28"/>
      <c r="G47" s="26"/>
      <c r="H47" s="28"/>
      <c r="I47" s="25"/>
      <c r="J47" s="28">
        <f>IFERROR(VLOOKUP(I47,Table7[[Place]:[Points]],2),0)</f>
        <v>0</v>
      </c>
      <c r="K47" s="25"/>
      <c r="L47" s="28">
        <f>IFERROR(VLOOKUP(K47,Table7[[Place]:[Points]],2),0)</f>
        <v>0</v>
      </c>
      <c r="M47" s="25"/>
      <c r="N47" s="28">
        <f>IFERROR(VLOOKUP(M47,Table7[[Place]:[Points]],2),0)</f>
        <v>0</v>
      </c>
      <c r="O47" s="25">
        <v>4</v>
      </c>
      <c r="P47" s="28">
        <f>IFERROR(VLOOKUP(O47,Table7[[Place]:[Points]],2),0)</f>
        <v>88</v>
      </c>
      <c r="Q47" s="25">
        <f>SUM(D47,F47,J47,L47,N47,P47)</f>
        <v>179</v>
      </c>
      <c r="R47" s="25" t="e">
        <f>#REF!</f>
        <v>#REF!</v>
      </c>
      <c r="S47" s="25" t="e">
        <f>#REF!</f>
        <v>#REF!</v>
      </c>
      <c r="T47" s="25" t="e">
        <f>#REF!</f>
        <v>#REF!</v>
      </c>
      <c r="U47" s="25" t="e">
        <f>#REF!</f>
        <v>#REF!</v>
      </c>
      <c r="V47" s="25" t="e">
        <f>#REF!</f>
        <v>#REF!</v>
      </c>
      <c r="W47" s="25" t="e">
        <f>#REF!</f>
        <v>#REF!</v>
      </c>
      <c r="X47" s="25">
        <f>SUM(LARGE(D47:P47,{1,2}))</f>
        <v>179</v>
      </c>
    </row>
    <row r="48" spans="1:29" s="17" customFormat="1" ht="15" x14ac:dyDescent="0.25">
      <c r="A48" s="25">
        <f>RANK(X48,X$40:X$75)</f>
        <v>9</v>
      </c>
      <c r="B48" s="25" t="s">
        <v>66</v>
      </c>
      <c r="C48" s="25" t="s">
        <v>42</v>
      </c>
      <c r="D48" s="25">
        <f>IFERROR(VLOOKUP(C48,Table7[[Place]:[Points]],2),0)</f>
        <v>40</v>
      </c>
      <c r="E48" s="25">
        <v>4</v>
      </c>
      <c r="F48" s="28">
        <f>IFERROR(VLOOKUP(E48,Table7[[Place]:[Points]],2),0)</f>
        <v>88</v>
      </c>
      <c r="G48" s="26"/>
      <c r="H48" s="28"/>
      <c r="I48" s="25"/>
      <c r="J48" s="28"/>
      <c r="K48" s="25"/>
      <c r="L48" s="28"/>
      <c r="M48" s="25"/>
      <c r="N48" s="28"/>
      <c r="O48" s="25"/>
      <c r="P48" s="28"/>
      <c r="Q48" s="25">
        <f>SUM(D48,F48,J48,L48,N48,P48)</f>
        <v>128</v>
      </c>
      <c r="R48" s="25" t="e">
        <f>#REF!</f>
        <v>#REF!</v>
      </c>
      <c r="S48" s="25" t="e">
        <f>#REF!</f>
        <v>#REF!</v>
      </c>
      <c r="T48" s="25" t="e">
        <f>#REF!</f>
        <v>#REF!</v>
      </c>
      <c r="U48" s="25" t="e">
        <f>#REF!</f>
        <v>#REF!</v>
      </c>
      <c r="V48" s="25" t="e">
        <f>#REF!</f>
        <v>#REF!</v>
      </c>
      <c r="W48" s="25" t="e">
        <f>#REF!</f>
        <v>#REF!</v>
      </c>
      <c r="X48" s="25">
        <f>SUM(LARGE(D48:P48,{1,2}))</f>
        <v>128</v>
      </c>
    </row>
    <row r="49" spans="1:24" s="17" customFormat="1" ht="15" x14ac:dyDescent="0.25">
      <c r="A49" s="25">
        <f>RANK(X49,X$40:X$75)</f>
        <v>10</v>
      </c>
      <c r="B49" s="25" t="s">
        <v>67</v>
      </c>
      <c r="C49" s="25"/>
      <c r="D49" s="25"/>
      <c r="E49" s="25" t="s">
        <v>42</v>
      </c>
      <c r="F49" s="28">
        <f>IFERROR(VLOOKUP(E49,Table7[[Place]:[Points]],2),0)</f>
        <v>40</v>
      </c>
      <c r="G49" s="26"/>
      <c r="H49" s="28"/>
      <c r="I49" s="25"/>
      <c r="J49" s="28"/>
      <c r="K49" s="25">
        <v>6</v>
      </c>
      <c r="L49" s="28">
        <f>IFERROR(VLOOKUP(K49,Table7[[Place]:[Points]],2),0)</f>
        <v>85</v>
      </c>
      <c r="M49" s="25"/>
      <c r="N49" s="28"/>
      <c r="O49" s="25"/>
      <c r="P49" s="28"/>
      <c r="Q49" s="25">
        <f>SUM(D49,F49,J49,L49,N49,P49)</f>
        <v>125</v>
      </c>
      <c r="R49" s="25" t="e">
        <f>#REF!</f>
        <v>#REF!</v>
      </c>
      <c r="S49" s="25" t="e">
        <f>#REF!</f>
        <v>#REF!</v>
      </c>
      <c r="T49" s="25" t="e">
        <f>#REF!</f>
        <v>#REF!</v>
      </c>
      <c r="U49" s="25" t="e">
        <f>#REF!</f>
        <v>#REF!</v>
      </c>
      <c r="V49" s="25" t="e">
        <f>#REF!</f>
        <v>#REF!</v>
      </c>
      <c r="W49" s="25" t="e">
        <f>#REF!</f>
        <v>#REF!</v>
      </c>
      <c r="X49" s="25">
        <f>SUM(LARGE(D49:P49,{1,2}))</f>
        <v>125</v>
      </c>
    </row>
    <row r="50" spans="1:24" s="17" customFormat="1" ht="15" x14ac:dyDescent="0.25">
      <c r="A50" s="25">
        <f>RANK(X50,X$40:X$75)</f>
        <v>11</v>
      </c>
      <c r="B50" s="25" t="s">
        <v>95</v>
      </c>
      <c r="C50" s="25"/>
      <c r="D50" s="25"/>
      <c r="E50" s="25"/>
      <c r="F50" s="28"/>
      <c r="G50" s="26" t="s">
        <v>38</v>
      </c>
      <c r="H50" s="28"/>
      <c r="I50" s="25"/>
      <c r="J50" s="28"/>
      <c r="K50" s="25"/>
      <c r="L50" s="28"/>
      <c r="M50" s="25"/>
      <c r="N50" s="28"/>
      <c r="O50" s="25">
        <v>1</v>
      </c>
      <c r="P50" s="28">
        <f>IFERROR(VLOOKUP(O50,Table7[[Place]:[Points]],2),0)</f>
        <v>100</v>
      </c>
      <c r="Q50" s="25">
        <f>SUM(D50,F50,J50,L50,N50,P50)</f>
        <v>100</v>
      </c>
      <c r="R50" s="25" t="e">
        <f>#REF!</f>
        <v>#REF!</v>
      </c>
      <c r="S50" s="25" t="e">
        <f>#REF!</f>
        <v>#REF!</v>
      </c>
      <c r="T50" s="25" t="e">
        <f>#REF!</f>
        <v>#REF!</v>
      </c>
      <c r="U50" s="25" t="e">
        <f>#REF!</f>
        <v>#REF!</v>
      </c>
      <c r="V50" s="25" t="e">
        <f>#REF!</f>
        <v>#REF!</v>
      </c>
      <c r="W50" s="25" t="e">
        <f>#REF!</f>
        <v>#REF!</v>
      </c>
      <c r="X50" s="25">
        <f>SUM(LARGE(D50:P50,{1}))</f>
        <v>100</v>
      </c>
    </row>
    <row r="51" spans="1:24" s="17" customFormat="1" ht="15" x14ac:dyDescent="0.25">
      <c r="A51" s="25">
        <f>RANK(X51,X$40:X$75)</f>
        <v>11</v>
      </c>
      <c r="B51" s="25" t="s">
        <v>70</v>
      </c>
      <c r="C51" s="25"/>
      <c r="D51" s="25"/>
      <c r="E51" s="25">
        <v>1</v>
      </c>
      <c r="F51" s="28">
        <f>IFERROR(VLOOKUP(E51,Table7[[Place]:[Points]],2),0)</f>
        <v>100</v>
      </c>
      <c r="G51" s="26"/>
      <c r="H51" s="28"/>
      <c r="I51" s="25"/>
      <c r="J51" s="28"/>
      <c r="K51" s="25"/>
      <c r="L51" s="28"/>
      <c r="M51" s="25"/>
      <c r="N51" s="28"/>
      <c r="O51" s="25"/>
      <c r="P51" s="28"/>
      <c r="Q51" s="25">
        <f>SUM(D51,F51,J51,L51,N51,P51)</f>
        <v>100</v>
      </c>
      <c r="R51" s="25" t="e">
        <f>#REF!</f>
        <v>#REF!</v>
      </c>
      <c r="S51" s="25" t="e">
        <f>#REF!</f>
        <v>#REF!</v>
      </c>
      <c r="T51" s="25" t="e">
        <f>#REF!</f>
        <v>#REF!</v>
      </c>
      <c r="U51" s="25" t="e">
        <f>#REF!</f>
        <v>#REF!</v>
      </c>
      <c r="V51" s="25" t="e">
        <f>#REF!</f>
        <v>#REF!</v>
      </c>
      <c r="W51" s="25" t="e">
        <f>#REF!</f>
        <v>#REF!</v>
      </c>
      <c r="X51" s="25">
        <f>SUM(LARGE(D51:P51,{1}))</f>
        <v>100</v>
      </c>
    </row>
    <row r="52" spans="1:24" s="17" customFormat="1" ht="15" x14ac:dyDescent="0.25">
      <c r="A52" s="25">
        <f>RANK(X52,X$40:X$75)</f>
        <v>13</v>
      </c>
      <c r="B52" s="25" t="s">
        <v>72</v>
      </c>
      <c r="C52" s="25"/>
      <c r="D52" s="25"/>
      <c r="E52" s="25">
        <v>2</v>
      </c>
      <c r="F52" s="28">
        <f>IFERROR(VLOOKUP(E52,Table7[[Place]:[Points]],2),0)</f>
        <v>95</v>
      </c>
      <c r="G52" s="26"/>
      <c r="H52" s="28"/>
      <c r="I52" s="25"/>
      <c r="J52" s="28"/>
      <c r="K52" s="25"/>
      <c r="L52" s="28"/>
      <c r="M52" s="25"/>
      <c r="N52" s="28"/>
      <c r="O52" s="25"/>
      <c r="P52" s="28">
        <f>IFERROR(VLOOKUP(O52,Table7[[Place]:[Points]],2),0)</f>
        <v>0</v>
      </c>
      <c r="Q52" s="25">
        <f>SUM(D52,F52,J52,L52,N52,P52)</f>
        <v>95</v>
      </c>
      <c r="R52" s="25" t="e">
        <f>#REF!</f>
        <v>#REF!</v>
      </c>
      <c r="S52" s="25" t="e">
        <f>#REF!</f>
        <v>#REF!</v>
      </c>
      <c r="T52" s="25" t="e">
        <f>#REF!</f>
        <v>#REF!</v>
      </c>
      <c r="U52" s="25" t="e">
        <f>#REF!</f>
        <v>#REF!</v>
      </c>
      <c r="V52" s="25" t="e">
        <f>#REF!</f>
        <v>#REF!</v>
      </c>
      <c r="W52" s="25" t="e">
        <f>#REF!</f>
        <v>#REF!</v>
      </c>
      <c r="X52" s="25">
        <f>SUM(LARGE(D52:P52,{1}))</f>
        <v>95</v>
      </c>
    </row>
    <row r="53" spans="1:24" s="17" customFormat="1" ht="15" x14ac:dyDescent="0.25">
      <c r="A53" s="25">
        <f>RANK(X53,X$40:X$75)</f>
        <v>13</v>
      </c>
      <c r="B53" s="25" t="s">
        <v>71</v>
      </c>
      <c r="C53" s="25"/>
      <c r="D53" s="25"/>
      <c r="E53" s="25"/>
      <c r="F53" s="28"/>
      <c r="G53" s="26"/>
      <c r="H53" s="28"/>
      <c r="I53" s="25">
        <v>2</v>
      </c>
      <c r="J53" s="28">
        <f>IFERROR(VLOOKUP(I53,Table7[[Place]:[Points]],2),0)</f>
        <v>95</v>
      </c>
      <c r="K53" s="25"/>
      <c r="L53" s="28"/>
      <c r="M53" s="25"/>
      <c r="N53" s="28"/>
      <c r="O53" s="25"/>
      <c r="P53" s="28"/>
      <c r="Q53" s="25">
        <f>SUM(D53,F53,J53,L53,N53,P53)</f>
        <v>95</v>
      </c>
      <c r="R53" s="25" t="e">
        <f>#REF!</f>
        <v>#REF!</v>
      </c>
      <c r="S53" s="25" t="e">
        <f>#REF!</f>
        <v>#REF!</v>
      </c>
      <c r="T53" s="25" t="e">
        <f>#REF!</f>
        <v>#REF!</v>
      </c>
      <c r="U53" s="25" t="e">
        <f>#REF!</f>
        <v>#REF!</v>
      </c>
      <c r="V53" s="25" t="e">
        <f>#REF!</f>
        <v>#REF!</v>
      </c>
      <c r="W53" s="25" t="e">
        <f>#REF!</f>
        <v>#REF!</v>
      </c>
      <c r="X53" s="25">
        <f>SUM(LARGE(D53:P53,{1}))</f>
        <v>95</v>
      </c>
    </row>
    <row r="54" spans="1:24" s="17" customFormat="1" ht="15" x14ac:dyDescent="0.25">
      <c r="A54" s="25">
        <f>RANK(X54,X$40:X$75)</f>
        <v>15</v>
      </c>
      <c r="B54" s="36" t="s">
        <v>126</v>
      </c>
      <c r="C54" s="25"/>
      <c r="D54" s="25"/>
      <c r="E54" s="25"/>
      <c r="F54" s="28"/>
      <c r="G54" s="26"/>
      <c r="H54" s="28"/>
      <c r="I54" s="25"/>
      <c r="J54" s="28"/>
      <c r="K54" s="25"/>
      <c r="L54" s="28"/>
      <c r="M54" s="25"/>
      <c r="N54" s="28"/>
      <c r="O54" s="25">
        <v>3</v>
      </c>
      <c r="P54" s="28">
        <f>IFERROR(VLOOKUP(O54,Table7[[Place]:[Points]],2),0)</f>
        <v>91</v>
      </c>
      <c r="Q54" s="25">
        <f>SUM(D54,F54,J54,L54,N54,P54)</f>
        <v>91</v>
      </c>
      <c r="R54" s="25" t="e">
        <f>#REF!</f>
        <v>#REF!</v>
      </c>
      <c r="S54" s="25" t="e">
        <f>#REF!</f>
        <v>#REF!</v>
      </c>
      <c r="T54" s="25" t="e">
        <f>#REF!</f>
        <v>#REF!</v>
      </c>
      <c r="U54" s="25" t="e">
        <f>#REF!</f>
        <v>#REF!</v>
      </c>
      <c r="V54" s="25" t="e">
        <f>#REF!</f>
        <v>#REF!</v>
      </c>
      <c r="W54" s="25" t="e">
        <f>#REF!</f>
        <v>#REF!</v>
      </c>
      <c r="X54" s="25">
        <f>SUM(LARGE(D54:P54,{1}))</f>
        <v>91</v>
      </c>
    </row>
    <row r="55" spans="1:24" s="17" customFormat="1" ht="15" x14ac:dyDescent="0.25">
      <c r="A55" s="25">
        <f>RANK(X55,X$40:X$75)</f>
        <v>15</v>
      </c>
      <c r="B55" s="25" t="s">
        <v>74</v>
      </c>
      <c r="C55" s="25"/>
      <c r="D55" s="25"/>
      <c r="E55" s="25"/>
      <c r="F55" s="28"/>
      <c r="G55" s="26"/>
      <c r="H55" s="28"/>
      <c r="I55" s="25">
        <v>3</v>
      </c>
      <c r="J55" s="28">
        <f>IFERROR(VLOOKUP(I55,Table7[[Place]:[Points]],2),0)</f>
        <v>91</v>
      </c>
      <c r="K55" s="25"/>
      <c r="L55" s="28"/>
      <c r="M55" s="25"/>
      <c r="N55" s="28"/>
      <c r="O55" s="25"/>
      <c r="P55" s="28"/>
      <c r="Q55" s="25">
        <f>SUM(D55,F55,J55,L55,N55,P55)</f>
        <v>91</v>
      </c>
      <c r="R55" s="25" t="e">
        <f>#REF!</f>
        <v>#REF!</v>
      </c>
      <c r="S55" s="25" t="e">
        <f>#REF!</f>
        <v>#REF!</v>
      </c>
      <c r="T55" s="25" t="e">
        <f>#REF!</f>
        <v>#REF!</v>
      </c>
      <c r="U55" s="25" t="e">
        <f>#REF!</f>
        <v>#REF!</v>
      </c>
      <c r="V55" s="25" t="e">
        <f>#REF!</f>
        <v>#REF!</v>
      </c>
      <c r="W55" s="25" t="e">
        <f>#REF!</f>
        <v>#REF!</v>
      </c>
      <c r="X55" s="25">
        <f>SUM(LARGE(D55:P55,{1}))</f>
        <v>91</v>
      </c>
    </row>
    <row r="56" spans="1:24" s="17" customFormat="1" ht="15" x14ac:dyDescent="0.25">
      <c r="A56" s="25">
        <f>RANK(X56,X$40:X$75)</f>
        <v>15</v>
      </c>
      <c r="B56" s="25" t="s">
        <v>76</v>
      </c>
      <c r="C56" s="25"/>
      <c r="D56" s="25"/>
      <c r="E56" s="25">
        <v>3</v>
      </c>
      <c r="F56" s="28">
        <f>IFERROR(VLOOKUP(E56,Table7[[Place]:[Points]],2),0)</f>
        <v>91</v>
      </c>
      <c r="G56" s="26"/>
      <c r="H56" s="28"/>
      <c r="I56" s="25"/>
      <c r="J56" s="28"/>
      <c r="K56" s="25"/>
      <c r="L56" s="28"/>
      <c r="M56" s="25"/>
      <c r="N56" s="28"/>
      <c r="O56" s="25"/>
      <c r="P56" s="28">
        <f>IFERROR(VLOOKUP(O56,Table7[[Place]:[Points]],2),0)</f>
        <v>0</v>
      </c>
      <c r="Q56" s="25">
        <f>SUM(D56,F56,J56,L56,N56,P56)</f>
        <v>91</v>
      </c>
      <c r="R56" s="25" t="e">
        <f>#REF!</f>
        <v>#REF!</v>
      </c>
      <c r="S56" s="25" t="e">
        <f>#REF!</f>
        <v>#REF!</v>
      </c>
      <c r="T56" s="25" t="e">
        <f>#REF!</f>
        <v>#REF!</v>
      </c>
      <c r="U56" s="25" t="e">
        <f>#REF!</f>
        <v>#REF!</v>
      </c>
      <c r="V56" s="25" t="e">
        <f>#REF!</f>
        <v>#REF!</v>
      </c>
      <c r="W56" s="25" t="e">
        <f>#REF!</f>
        <v>#REF!</v>
      </c>
      <c r="X56" s="25">
        <f>SUM(LARGE(D56:P56,{1}))</f>
        <v>91</v>
      </c>
    </row>
    <row r="57" spans="1:24" s="17" customFormat="1" ht="15" x14ac:dyDescent="0.25">
      <c r="A57" s="25">
        <f>RANK(X57,X$40:X$75)</f>
        <v>18</v>
      </c>
      <c r="B57" s="36" t="s">
        <v>185</v>
      </c>
      <c r="C57" s="25"/>
      <c r="D57" s="25"/>
      <c r="E57" s="25"/>
      <c r="F57" s="28"/>
      <c r="G57" s="26"/>
      <c r="H57" s="28"/>
      <c r="I57" s="25"/>
      <c r="J57" s="28"/>
      <c r="K57" s="25"/>
      <c r="L57" s="28"/>
      <c r="M57" s="25"/>
      <c r="N57" s="28"/>
      <c r="O57" s="25">
        <v>5</v>
      </c>
      <c r="P57" s="28">
        <f>IFERROR(VLOOKUP(O57,Table7[[Place]:[Points]],2),0)</f>
        <v>86</v>
      </c>
      <c r="Q57" s="25">
        <f>SUM(D57,F57,J57,L57,N57,P57)</f>
        <v>86</v>
      </c>
      <c r="R57" s="25" t="e">
        <f>#REF!</f>
        <v>#REF!</v>
      </c>
      <c r="S57" s="25" t="e">
        <f>#REF!</f>
        <v>#REF!</v>
      </c>
      <c r="T57" s="25" t="e">
        <f>#REF!</f>
        <v>#REF!</v>
      </c>
      <c r="U57" s="25" t="e">
        <f>#REF!</f>
        <v>#REF!</v>
      </c>
      <c r="V57" s="25" t="e">
        <f>#REF!</f>
        <v>#REF!</v>
      </c>
      <c r="W57" s="25" t="e">
        <f>#REF!</f>
        <v>#REF!</v>
      </c>
      <c r="X57" s="25">
        <f>SUM(LARGE(D57:P57,{1}))</f>
        <v>86</v>
      </c>
    </row>
    <row r="58" spans="1:24" s="17" customFormat="1" ht="15" x14ac:dyDescent="0.25">
      <c r="A58" s="25">
        <f>RANK(X58,X$40:X$75)</f>
        <v>18</v>
      </c>
      <c r="B58" s="25" t="s">
        <v>77</v>
      </c>
      <c r="C58" s="25"/>
      <c r="D58" s="25"/>
      <c r="E58" s="25"/>
      <c r="F58" s="28"/>
      <c r="G58" s="26"/>
      <c r="H58" s="28"/>
      <c r="I58" s="25"/>
      <c r="J58" s="28"/>
      <c r="K58" s="25">
        <v>5</v>
      </c>
      <c r="L58" s="28">
        <f>IFERROR(VLOOKUP(K58,Table7[[Place]:[Points]],2),0)</f>
        <v>86</v>
      </c>
      <c r="M58" s="25"/>
      <c r="N58" s="28"/>
      <c r="O58" s="25"/>
      <c r="P58" s="28"/>
      <c r="Q58" s="25">
        <f>SUM(D58,F58,J58,L58,N58,P58)</f>
        <v>86</v>
      </c>
      <c r="R58" s="25" t="e">
        <f>#REF!</f>
        <v>#REF!</v>
      </c>
      <c r="S58" s="25" t="e">
        <f>#REF!</f>
        <v>#REF!</v>
      </c>
      <c r="T58" s="25" t="e">
        <f>#REF!</f>
        <v>#REF!</v>
      </c>
      <c r="U58" s="25" t="e">
        <f>#REF!</f>
        <v>#REF!</v>
      </c>
      <c r="V58" s="25" t="e">
        <f>#REF!</f>
        <v>#REF!</v>
      </c>
      <c r="W58" s="25" t="e">
        <f>#REF!</f>
        <v>#REF!</v>
      </c>
      <c r="X58" s="25">
        <f>SUM(LARGE(D58:P58,{1}))</f>
        <v>86</v>
      </c>
    </row>
    <row r="59" spans="1:24" s="17" customFormat="1" ht="15" x14ac:dyDescent="0.25">
      <c r="A59" s="25">
        <f>RANK(X59,X$40:X$75)</f>
        <v>18</v>
      </c>
      <c r="B59" s="25" t="s">
        <v>78</v>
      </c>
      <c r="C59" s="25"/>
      <c r="D59" s="25"/>
      <c r="E59" s="25"/>
      <c r="F59" s="28"/>
      <c r="G59" s="26"/>
      <c r="H59" s="28"/>
      <c r="I59" s="25">
        <v>5</v>
      </c>
      <c r="J59" s="28">
        <f>IFERROR(VLOOKUP(I59,Table7[[Place]:[Points]],2),0)</f>
        <v>86</v>
      </c>
      <c r="K59" s="25"/>
      <c r="L59" s="28"/>
      <c r="M59" s="25"/>
      <c r="N59" s="28"/>
      <c r="O59" s="25"/>
      <c r="P59" s="28"/>
      <c r="Q59" s="25">
        <f>SUM(D59,F59,J59,L59,N59,P59)</f>
        <v>86</v>
      </c>
      <c r="R59" s="25" t="e">
        <f>#REF!</f>
        <v>#REF!</v>
      </c>
      <c r="S59" s="25" t="e">
        <f>#REF!</f>
        <v>#REF!</v>
      </c>
      <c r="T59" s="25" t="e">
        <f>#REF!</f>
        <v>#REF!</v>
      </c>
      <c r="U59" s="25" t="e">
        <f>#REF!</f>
        <v>#REF!</v>
      </c>
      <c r="V59" s="25" t="e">
        <f>#REF!</f>
        <v>#REF!</v>
      </c>
      <c r="W59" s="25" t="e">
        <f>#REF!</f>
        <v>#REF!</v>
      </c>
      <c r="X59" s="25">
        <f>SUM(LARGE(D59:P59,{1}))</f>
        <v>86</v>
      </c>
    </row>
    <row r="60" spans="1:24" s="17" customFormat="1" ht="15" x14ac:dyDescent="0.25">
      <c r="A60" s="25">
        <f>RANK(X60,X$40:X$75)</f>
        <v>21</v>
      </c>
      <c r="B60" s="25" t="s">
        <v>94</v>
      </c>
      <c r="C60" s="25"/>
      <c r="D60" s="25"/>
      <c r="E60" s="25"/>
      <c r="F60" s="28"/>
      <c r="G60" s="26" t="s">
        <v>38</v>
      </c>
      <c r="H60" s="28"/>
      <c r="I60" s="25"/>
      <c r="J60" s="28"/>
      <c r="K60" s="25"/>
      <c r="L60" s="28"/>
      <c r="M60" s="25"/>
      <c r="N60" s="28"/>
      <c r="O60" s="25">
        <v>6</v>
      </c>
      <c r="P60" s="28">
        <f>IFERROR(VLOOKUP(O60,Table7[[Place]:[Points]],2),0)</f>
        <v>85</v>
      </c>
      <c r="Q60" s="25">
        <f>SUM(D60,F60,J60,L60,N60,P60)</f>
        <v>85</v>
      </c>
      <c r="R60" s="25" t="e">
        <f>#REF!</f>
        <v>#REF!</v>
      </c>
      <c r="S60" s="25" t="e">
        <f>#REF!</f>
        <v>#REF!</v>
      </c>
      <c r="T60" s="25" t="e">
        <f>#REF!</f>
        <v>#REF!</v>
      </c>
      <c r="U60" s="25" t="e">
        <f>#REF!</f>
        <v>#REF!</v>
      </c>
      <c r="V60" s="25" t="e">
        <f>#REF!</f>
        <v>#REF!</v>
      </c>
      <c r="W60" s="25" t="e">
        <f>#REF!</f>
        <v>#REF!</v>
      </c>
      <c r="X60" s="25">
        <f>SUM(LARGE(D60:P60,{1}))</f>
        <v>85</v>
      </c>
    </row>
    <row r="61" spans="1:24" s="17" customFormat="1" ht="15" x14ac:dyDescent="0.25">
      <c r="A61" s="25">
        <f>RANK(X61,X$40:X$75)</f>
        <v>21</v>
      </c>
      <c r="B61" s="25" t="s">
        <v>80</v>
      </c>
      <c r="C61" s="25"/>
      <c r="D61" s="25"/>
      <c r="E61" s="25">
        <v>6</v>
      </c>
      <c r="F61" s="28">
        <f>IFERROR(VLOOKUP(E61,Table7[[Place]:[Points]],2),0)</f>
        <v>85</v>
      </c>
      <c r="G61" s="26" t="s">
        <v>38</v>
      </c>
      <c r="H61" s="28"/>
      <c r="I61" s="25"/>
      <c r="J61" s="28"/>
      <c r="K61" s="25"/>
      <c r="L61" s="28"/>
      <c r="M61" s="25"/>
      <c r="N61" s="28"/>
      <c r="O61" s="25"/>
      <c r="P61" s="28"/>
      <c r="Q61" s="25">
        <f>SUM(D61,F61,J61,L61,N61,P61)</f>
        <v>85</v>
      </c>
      <c r="R61" s="25" t="e">
        <f>#REF!</f>
        <v>#REF!</v>
      </c>
      <c r="S61" s="25" t="e">
        <f>#REF!</f>
        <v>#REF!</v>
      </c>
      <c r="T61" s="25" t="e">
        <f>#REF!</f>
        <v>#REF!</v>
      </c>
      <c r="U61" s="25" t="e">
        <f>#REF!</f>
        <v>#REF!</v>
      </c>
      <c r="V61" s="25" t="e">
        <f>#REF!</f>
        <v>#REF!</v>
      </c>
      <c r="W61" s="25" t="e">
        <f>#REF!</f>
        <v>#REF!</v>
      </c>
      <c r="X61" s="25">
        <f>SUM(LARGE(D61:P61,{1}))</f>
        <v>85</v>
      </c>
    </row>
    <row r="62" spans="1:24" s="17" customFormat="1" ht="15" x14ac:dyDescent="0.25">
      <c r="A62" s="25">
        <f>RANK(X62,X$40:X$75)</f>
        <v>21</v>
      </c>
      <c r="B62" s="25" t="s">
        <v>79</v>
      </c>
      <c r="C62" s="25"/>
      <c r="D62" s="25"/>
      <c r="E62" s="25"/>
      <c r="F62" s="28"/>
      <c r="G62" s="26"/>
      <c r="H62" s="28"/>
      <c r="I62" s="25">
        <v>6</v>
      </c>
      <c r="J62" s="28">
        <f>IFERROR(VLOOKUP(I62,Table7[[Place]:[Points]],2),0)</f>
        <v>85</v>
      </c>
      <c r="K62" s="25"/>
      <c r="L62" s="28"/>
      <c r="M62" s="25"/>
      <c r="N62" s="28"/>
      <c r="O62" s="25"/>
      <c r="P62" s="28">
        <f>IFERROR(VLOOKUP(O62,Table7[[Place]:[Points]],2),0)</f>
        <v>0</v>
      </c>
      <c r="Q62" s="25">
        <f>SUM(D62,F62,J62,L62,N62,P62)</f>
        <v>85</v>
      </c>
      <c r="R62" s="25" t="e">
        <f>#REF!</f>
        <v>#REF!</v>
      </c>
      <c r="S62" s="25" t="e">
        <f>#REF!</f>
        <v>#REF!</v>
      </c>
      <c r="T62" s="25" t="e">
        <f>#REF!</f>
        <v>#REF!</v>
      </c>
      <c r="U62" s="25" t="e">
        <f>#REF!</f>
        <v>#REF!</v>
      </c>
      <c r="V62" s="25" t="e">
        <f>#REF!</f>
        <v>#REF!</v>
      </c>
      <c r="W62" s="25" t="e">
        <f>#REF!</f>
        <v>#REF!</v>
      </c>
      <c r="X62" s="25">
        <f>SUM(LARGE(D62:P62,{1}))</f>
        <v>85</v>
      </c>
    </row>
    <row r="63" spans="1:24" s="17" customFormat="1" ht="15" x14ac:dyDescent="0.25">
      <c r="A63" s="25">
        <f>RANK(X63,X$40:X$75)</f>
        <v>24</v>
      </c>
      <c r="B63" s="25" t="s">
        <v>81</v>
      </c>
      <c r="C63" s="25"/>
      <c r="D63" s="25"/>
      <c r="E63" s="25"/>
      <c r="F63" s="28"/>
      <c r="G63" s="26"/>
      <c r="H63" s="28"/>
      <c r="I63" s="25">
        <v>7</v>
      </c>
      <c r="J63" s="28">
        <f>IFERROR(VLOOKUP(I63,Table7[[Place]:[Points]],2),0)</f>
        <v>84</v>
      </c>
      <c r="K63" s="25"/>
      <c r="L63" s="28"/>
      <c r="M63" s="25"/>
      <c r="N63" s="28"/>
      <c r="O63" s="25"/>
      <c r="P63" s="28">
        <f>IFERROR(VLOOKUP(O63,Table7[[Place]:[Points]],2),0)</f>
        <v>0</v>
      </c>
      <c r="Q63" s="25">
        <f>SUM(D63,F63,J63,L63,N63,P63)</f>
        <v>84</v>
      </c>
      <c r="R63" s="25" t="e">
        <f>#REF!</f>
        <v>#REF!</v>
      </c>
      <c r="S63" s="25" t="e">
        <f>#REF!</f>
        <v>#REF!</v>
      </c>
      <c r="T63" s="25" t="e">
        <f>#REF!</f>
        <v>#REF!</v>
      </c>
      <c r="U63" s="25" t="e">
        <f>#REF!</f>
        <v>#REF!</v>
      </c>
      <c r="V63" s="25" t="e">
        <f>#REF!</f>
        <v>#REF!</v>
      </c>
      <c r="W63" s="25" t="e">
        <f>#REF!</f>
        <v>#REF!</v>
      </c>
      <c r="X63" s="25">
        <f>SUM(LARGE(D63:P63,{1}))</f>
        <v>84</v>
      </c>
    </row>
    <row r="64" spans="1:24" s="17" customFormat="1" ht="15" x14ac:dyDescent="0.25">
      <c r="A64" s="25">
        <f>RANK(X64,X$40:X$75)</f>
        <v>25</v>
      </c>
      <c r="B64" s="25" t="s">
        <v>82</v>
      </c>
      <c r="C64" s="25"/>
      <c r="D64" s="25"/>
      <c r="E64" s="25"/>
      <c r="F64" s="28"/>
      <c r="G64" s="26"/>
      <c r="H64" s="28"/>
      <c r="I64" s="25">
        <v>8</v>
      </c>
      <c r="J64" s="28">
        <f>IFERROR(VLOOKUP(I64,Table7[[Place]:[Points]],2),0)</f>
        <v>83</v>
      </c>
      <c r="K64" s="25"/>
      <c r="L64" s="28"/>
      <c r="M64" s="25"/>
      <c r="N64" s="28"/>
      <c r="O64" s="25"/>
      <c r="P64" s="28"/>
      <c r="Q64" s="25">
        <f>SUM(D64,F64,J64,L64,N64,P64)</f>
        <v>83</v>
      </c>
      <c r="R64" s="25" t="e">
        <f>#REF!</f>
        <v>#REF!</v>
      </c>
      <c r="S64" s="25" t="e">
        <f>#REF!</f>
        <v>#REF!</v>
      </c>
      <c r="T64" s="25" t="e">
        <f>#REF!</f>
        <v>#REF!</v>
      </c>
      <c r="U64" s="25" t="e">
        <f>#REF!</f>
        <v>#REF!</v>
      </c>
      <c r="V64" s="25" t="e">
        <f>#REF!</f>
        <v>#REF!</v>
      </c>
      <c r="W64" s="25" t="e">
        <f>#REF!</f>
        <v>#REF!</v>
      </c>
      <c r="X64" s="25">
        <f>SUM(LARGE(D64:P64,{1}))</f>
        <v>83</v>
      </c>
    </row>
    <row r="65" spans="1:29" s="17" customFormat="1" ht="15" x14ac:dyDescent="0.25">
      <c r="A65" s="25">
        <f>RANK(X65,X$40:X$75)</f>
        <v>25</v>
      </c>
      <c r="B65" s="25" t="s">
        <v>83</v>
      </c>
      <c r="C65" s="25"/>
      <c r="D65" s="25"/>
      <c r="E65" s="25">
        <v>8</v>
      </c>
      <c r="F65" s="28">
        <f>IFERROR(VLOOKUP(E65,Table7[[Place]:[Points]],2),0)</f>
        <v>83</v>
      </c>
      <c r="G65" s="26"/>
      <c r="H65" s="28"/>
      <c r="I65" s="25"/>
      <c r="J65" s="28"/>
      <c r="K65" s="25"/>
      <c r="L65" s="28"/>
      <c r="M65" s="25"/>
      <c r="N65" s="28"/>
      <c r="O65" s="25"/>
      <c r="P65" s="28">
        <f>IFERROR(VLOOKUP(O65,Table7[[Place]:[Points]],2),0)</f>
        <v>0</v>
      </c>
      <c r="Q65" s="25">
        <f>SUM(D65,F65,J65,L65,N65,P65)</f>
        <v>83</v>
      </c>
      <c r="R65" s="25" t="e">
        <f>#REF!</f>
        <v>#REF!</v>
      </c>
      <c r="S65" s="25" t="e">
        <f>#REF!</f>
        <v>#REF!</v>
      </c>
      <c r="T65" s="25" t="e">
        <f>#REF!</f>
        <v>#REF!</v>
      </c>
      <c r="U65" s="25" t="e">
        <f>#REF!</f>
        <v>#REF!</v>
      </c>
      <c r="V65" s="25" t="e">
        <f>#REF!</f>
        <v>#REF!</v>
      </c>
      <c r="W65" s="25" t="e">
        <f>#REF!</f>
        <v>#REF!</v>
      </c>
      <c r="X65" s="25">
        <f>SUM(LARGE(D65:P65,{1}))</f>
        <v>83</v>
      </c>
    </row>
    <row r="66" spans="1:29" s="17" customFormat="1" ht="15" x14ac:dyDescent="0.25">
      <c r="A66" s="25">
        <f>RANK(X66,X$40:X$75)</f>
        <v>27</v>
      </c>
      <c r="B66" s="25" t="s">
        <v>84</v>
      </c>
      <c r="C66" s="25"/>
      <c r="D66" s="25"/>
      <c r="E66" s="25"/>
      <c r="F66" s="28"/>
      <c r="G66" s="26" t="s">
        <v>38</v>
      </c>
      <c r="H66" s="28"/>
      <c r="I66" s="25" t="s">
        <v>42</v>
      </c>
      <c r="J66" s="28">
        <f>IFERROR(VLOOKUP(I66,Table7[[Place]:[Points]],2),0)</f>
        <v>40</v>
      </c>
      <c r="K66" s="25"/>
      <c r="L66" s="28"/>
      <c r="M66" s="25"/>
      <c r="N66" s="28"/>
      <c r="O66" s="36" t="s">
        <v>42</v>
      </c>
      <c r="P66" s="28">
        <f>IFERROR(VLOOKUP(O66,Table7[[Place]:[Points]],2),0)</f>
        <v>40</v>
      </c>
      <c r="Q66" s="25">
        <f>SUM(D66,F66,J66,L66,N66,P66)</f>
        <v>80</v>
      </c>
      <c r="R66" s="25" t="e">
        <f>#REF!</f>
        <v>#REF!</v>
      </c>
      <c r="S66" s="25" t="e">
        <f>#REF!</f>
        <v>#REF!</v>
      </c>
      <c r="T66" s="25" t="e">
        <f>#REF!</f>
        <v>#REF!</v>
      </c>
      <c r="U66" s="25" t="e">
        <f>#REF!</f>
        <v>#REF!</v>
      </c>
      <c r="V66" s="25" t="e">
        <f>#REF!</f>
        <v>#REF!</v>
      </c>
      <c r="W66" s="25" t="e">
        <f>#REF!</f>
        <v>#REF!</v>
      </c>
      <c r="X66" s="25">
        <f>SUM(LARGE(D66:P66,{1,2}))</f>
        <v>80</v>
      </c>
    </row>
    <row r="67" spans="1:29" s="17" customFormat="1" ht="15" x14ac:dyDescent="0.25">
      <c r="A67" s="25">
        <f>RANK(X67,X$40:X$75)</f>
        <v>28</v>
      </c>
      <c r="B67" s="25" t="s">
        <v>85</v>
      </c>
      <c r="C67" s="25"/>
      <c r="D67" s="25"/>
      <c r="E67" s="25"/>
      <c r="F67" s="28"/>
      <c r="G67" s="26"/>
      <c r="H67" s="28"/>
      <c r="I67" s="25" t="s">
        <v>42</v>
      </c>
      <c r="J67" s="28">
        <f>IFERROR(VLOOKUP(I67,Table7[[Place]:[Points]],2),0)</f>
        <v>40</v>
      </c>
      <c r="K67" s="25"/>
      <c r="L67" s="28"/>
      <c r="M67" s="25"/>
      <c r="N67" s="28"/>
      <c r="O67" s="25"/>
      <c r="P67" s="28"/>
      <c r="Q67" s="25">
        <f>SUM(D67,F67,J67,L67,N67,P67)</f>
        <v>40</v>
      </c>
      <c r="R67" s="25" t="e">
        <f>#REF!</f>
        <v>#REF!</v>
      </c>
      <c r="S67" s="25" t="e">
        <f>#REF!</f>
        <v>#REF!</v>
      </c>
      <c r="T67" s="25" t="e">
        <f>#REF!</f>
        <v>#REF!</v>
      </c>
      <c r="U67" s="25" t="e">
        <f>#REF!</f>
        <v>#REF!</v>
      </c>
      <c r="V67" s="25" t="e">
        <f>#REF!</f>
        <v>#REF!</v>
      </c>
      <c r="W67" s="25" t="e">
        <f>#REF!</f>
        <v>#REF!</v>
      </c>
      <c r="X67" s="25">
        <f>SUM(LARGE(D67:P67,{1}))</f>
        <v>40</v>
      </c>
    </row>
    <row r="68" spans="1:29" s="17" customFormat="1" ht="15" x14ac:dyDescent="0.25">
      <c r="A68" s="25">
        <f>RANK(X68,X$40:X$75)</f>
        <v>28</v>
      </c>
      <c r="B68" s="25" t="s">
        <v>86</v>
      </c>
      <c r="C68" s="25"/>
      <c r="D68" s="25"/>
      <c r="E68" s="25"/>
      <c r="F68" s="28"/>
      <c r="G68" s="26"/>
      <c r="H68" s="28"/>
      <c r="I68" s="25" t="s">
        <v>42</v>
      </c>
      <c r="J68" s="28">
        <f>IFERROR(VLOOKUP(I68,Table7[[Place]:[Points]],2),0)</f>
        <v>40</v>
      </c>
      <c r="K68" s="25"/>
      <c r="L68" s="28"/>
      <c r="M68" s="25"/>
      <c r="N68" s="28"/>
      <c r="O68" s="25"/>
      <c r="P68" s="28"/>
      <c r="Q68" s="25">
        <f>SUM(D68,F68,J68,L68,N68,P68)</f>
        <v>40</v>
      </c>
      <c r="R68" s="25" t="e">
        <f>#REF!</f>
        <v>#REF!</v>
      </c>
      <c r="S68" s="25" t="e">
        <f>#REF!</f>
        <v>#REF!</v>
      </c>
      <c r="T68" s="25" t="e">
        <f>#REF!</f>
        <v>#REF!</v>
      </c>
      <c r="U68" s="25" t="e">
        <f>#REF!</f>
        <v>#REF!</v>
      </c>
      <c r="V68" s="25" t="e">
        <f>#REF!</f>
        <v>#REF!</v>
      </c>
      <c r="W68" s="25" t="e">
        <f>#REF!</f>
        <v>#REF!</v>
      </c>
      <c r="X68" s="25">
        <f>SUM(LARGE(D68:P68,{1}))</f>
        <v>40</v>
      </c>
    </row>
    <row r="69" spans="1:29" s="17" customFormat="1" ht="15" x14ac:dyDescent="0.25">
      <c r="A69" s="25">
        <f>RANK(X69,X$40:X$75)</f>
        <v>28</v>
      </c>
      <c r="B69" s="25" t="s">
        <v>87</v>
      </c>
      <c r="C69" s="25"/>
      <c r="D69" s="25"/>
      <c r="E69" s="25"/>
      <c r="F69" s="28"/>
      <c r="G69" s="26"/>
      <c r="H69" s="28"/>
      <c r="I69" s="25" t="s">
        <v>42</v>
      </c>
      <c r="J69" s="28">
        <f>IFERROR(VLOOKUP(I69,Table7[[Place]:[Points]],2),0)</f>
        <v>40</v>
      </c>
      <c r="K69" s="25"/>
      <c r="L69" s="28"/>
      <c r="M69" s="25"/>
      <c r="N69" s="28"/>
      <c r="O69" s="25"/>
      <c r="P69" s="28">
        <f>IFERROR(VLOOKUP(O69,Table7[[Place]:[Points]],2),0)</f>
        <v>0</v>
      </c>
      <c r="Q69" s="25">
        <f>SUM(D69,F69,J69,L69,N69,P69)</f>
        <v>40</v>
      </c>
      <c r="R69" s="25" t="e">
        <f>#REF!</f>
        <v>#REF!</v>
      </c>
      <c r="S69" s="25" t="e">
        <f>#REF!</f>
        <v>#REF!</v>
      </c>
      <c r="T69" s="25" t="e">
        <f>#REF!</f>
        <v>#REF!</v>
      </c>
      <c r="U69" s="25" t="e">
        <f>#REF!</f>
        <v>#REF!</v>
      </c>
      <c r="V69" s="25" t="e">
        <f>#REF!</f>
        <v>#REF!</v>
      </c>
      <c r="W69" s="25" t="e">
        <f>#REF!</f>
        <v>#REF!</v>
      </c>
      <c r="X69" s="25">
        <f>SUM(LARGE(D69:P69,{1}))</f>
        <v>40</v>
      </c>
    </row>
    <row r="70" spans="1:29" s="17" customFormat="1" ht="15" x14ac:dyDescent="0.25">
      <c r="A70" s="25">
        <f>RANK(X70,X$40:X$75)</f>
        <v>28</v>
      </c>
      <c r="B70" s="25" t="s">
        <v>88</v>
      </c>
      <c r="C70" s="25"/>
      <c r="D70" s="25"/>
      <c r="E70" s="25"/>
      <c r="F70" s="28"/>
      <c r="G70" s="26"/>
      <c r="H70" s="28"/>
      <c r="I70" s="25" t="s">
        <v>42</v>
      </c>
      <c r="J70" s="28">
        <f>IFERROR(VLOOKUP(I70,Table7[[Place]:[Points]],2),0)</f>
        <v>40</v>
      </c>
      <c r="K70" s="25"/>
      <c r="L70" s="28"/>
      <c r="M70" s="25"/>
      <c r="N70" s="28"/>
      <c r="O70" s="25"/>
      <c r="P70" s="28">
        <f>IFERROR(VLOOKUP(O70,Table7[[Place]:[Points]],2),0)</f>
        <v>0</v>
      </c>
      <c r="Q70" s="25">
        <f>SUM(D70,F70,J70,L70,N70,P70)</f>
        <v>40</v>
      </c>
      <c r="R70" s="25" t="e">
        <f>#REF!</f>
        <v>#REF!</v>
      </c>
      <c r="S70" s="25" t="e">
        <f>#REF!</f>
        <v>#REF!</v>
      </c>
      <c r="T70" s="25" t="e">
        <f>#REF!</f>
        <v>#REF!</v>
      </c>
      <c r="U70" s="25" t="e">
        <f>#REF!</f>
        <v>#REF!</v>
      </c>
      <c r="V70" s="25" t="e">
        <f>#REF!</f>
        <v>#REF!</v>
      </c>
      <c r="W70" s="25" t="e">
        <f>#REF!</f>
        <v>#REF!</v>
      </c>
      <c r="X70" s="25">
        <f>SUM(LARGE(D70:P70,{1}))</f>
        <v>40</v>
      </c>
    </row>
    <row r="71" spans="1:29" s="17" customFormat="1" ht="15" x14ac:dyDescent="0.25">
      <c r="A71" s="25"/>
      <c r="B71" s="25" t="s">
        <v>91</v>
      </c>
      <c r="C71" s="25"/>
      <c r="D71" s="25"/>
      <c r="E71" s="25"/>
      <c r="F71" s="28"/>
      <c r="G71" s="26" t="s">
        <v>38</v>
      </c>
      <c r="H71" s="28"/>
      <c r="I71" s="25"/>
      <c r="J71" s="28"/>
      <c r="K71" s="25"/>
      <c r="L71" s="28"/>
      <c r="M71" s="25"/>
      <c r="N71" s="28"/>
      <c r="O71" s="25"/>
      <c r="P71" s="28"/>
      <c r="Q71" s="25"/>
      <c r="R71" s="25"/>
      <c r="S71" s="25"/>
      <c r="T71" s="25"/>
      <c r="U71" s="25"/>
      <c r="V71" s="25"/>
      <c r="W71" s="25"/>
      <c r="X71" s="25"/>
    </row>
    <row r="72" spans="1:29" s="17" customFormat="1" ht="15" x14ac:dyDescent="0.25">
      <c r="A72" s="25"/>
      <c r="B72" s="25" t="s">
        <v>93</v>
      </c>
      <c r="C72" s="25"/>
      <c r="D72" s="25"/>
      <c r="E72" s="25"/>
      <c r="F72" s="28"/>
      <c r="G72" s="26" t="s">
        <v>38</v>
      </c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5"/>
      <c r="S72" s="25"/>
      <c r="T72" s="25"/>
      <c r="U72" s="25"/>
      <c r="V72" s="25"/>
      <c r="W72" s="25"/>
      <c r="X72" s="25"/>
    </row>
    <row r="73" spans="1:29" s="17" customFormat="1" ht="15" x14ac:dyDescent="0.25">
      <c r="A73" s="25"/>
      <c r="B73" s="25" t="s">
        <v>89</v>
      </c>
      <c r="C73" s="25"/>
      <c r="D73" s="25"/>
      <c r="E73" s="25"/>
      <c r="F73" s="28"/>
      <c r="G73" s="26" t="s">
        <v>38</v>
      </c>
      <c r="H73" s="28"/>
      <c r="I73" s="25"/>
      <c r="J73" s="28"/>
      <c r="K73" s="25"/>
      <c r="L73" s="28"/>
      <c r="M73" s="25"/>
      <c r="N73" s="28"/>
      <c r="O73" s="25"/>
      <c r="P73" s="28">
        <f>IFERROR(VLOOKUP(O73,Table7[[Place]:[Points]],2),0)</f>
        <v>0</v>
      </c>
      <c r="Q73" s="25"/>
      <c r="R73" s="25"/>
      <c r="S73" s="25"/>
      <c r="T73" s="25"/>
      <c r="U73" s="25"/>
      <c r="V73" s="25"/>
      <c r="W73" s="25"/>
      <c r="X73" s="25"/>
    </row>
    <row r="74" spans="1:29" s="17" customFormat="1" ht="15" x14ac:dyDescent="0.25">
      <c r="A74" s="25"/>
      <c r="B74" s="25" t="s">
        <v>90</v>
      </c>
      <c r="C74" s="25"/>
      <c r="D74" s="25"/>
      <c r="E74" s="25"/>
      <c r="F74" s="28"/>
      <c r="G74" s="26" t="s">
        <v>38</v>
      </c>
      <c r="H74" s="28"/>
      <c r="I74" s="25"/>
      <c r="J74" s="28"/>
      <c r="K74" s="25"/>
      <c r="L74" s="28"/>
      <c r="M74" s="25"/>
      <c r="N74" s="28"/>
      <c r="O74" s="25"/>
      <c r="P74" s="28">
        <f>IFERROR(VLOOKUP(O74,Table7[[Place]:[Points]],2),0)</f>
        <v>0</v>
      </c>
      <c r="Q74" s="25"/>
      <c r="R74" s="25"/>
      <c r="S74" s="25"/>
      <c r="T74" s="25"/>
      <c r="U74" s="25"/>
      <c r="V74" s="25"/>
      <c r="W74" s="25"/>
      <c r="X74" s="25"/>
    </row>
    <row r="75" spans="1:29" s="17" customFormat="1" ht="15" x14ac:dyDescent="0.25">
      <c r="A75" s="25"/>
      <c r="B75" s="25" t="s">
        <v>92</v>
      </c>
      <c r="C75" s="25"/>
      <c r="D75" s="25"/>
      <c r="E75" s="25"/>
      <c r="F75" s="28"/>
      <c r="G75" s="26" t="s">
        <v>38</v>
      </c>
      <c r="H75" s="28"/>
      <c r="I75" s="25"/>
      <c r="J75" s="28"/>
      <c r="K75" s="25"/>
      <c r="L75" s="28"/>
      <c r="M75" s="25"/>
      <c r="N75" s="28"/>
      <c r="O75" s="25"/>
      <c r="P75" s="28">
        <f>IFERROR(VLOOKUP(O75,Table7[[Place]:[Points]],2),0)</f>
        <v>0</v>
      </c>
      <c r="Q75" s="25"/>
      <c r="R75" s="25"/>
      <c r="S75" s="25"/>
      <c r="T75" s="25"/>
      <c r="U75" s="25"/>
      <c r="V75" s="25"/>
      <c r="W75" s="25"/>
      <c r="X75" s="25"/>
    </row>
    <row r="76" spans="1:29" ht="15" x14ac:dyDescent="0.25">
      <c r="A76" s="25"/>
      <c r="B76" s="25">
        <f>COUNTIF(B40:B75,"&lt;&gt;")</f>
        <v>36</v>
      </c>
      <c r="C76" s="25">
        <f>COUNTIF(C40:C75,"&lt;&gt;")</f>
        <v>5</v>
      </c>
      <c r="D76" s="29"/>
      <c r="E76" s="25">
        <f>COUNTIF(E40:E75,"&lt;&gt;")</f>
        <v>11</v>
      </c>
      <c r="F76" s="25"/>
      <c r="G76" s="25">
        <f>COUNTIF(G40:G75,"&lt;&gt;")</f>
        <v>13</v>
      </c>
      <c r="H76" s="25"/>
      <c r="I76" s="25">
        <f>COUNTIF(I40:I75,"&lt;&gt;")</f>
        <v>14</v>
      </c>
      <c r="J76" s="28"/>
      <c r="K76" s="25">
        <f>COUNTIF(K40:K75,"&lt;&gt;")</f>
        <v>6</v>
      </c>
      <c r="L76" s="28"/>
      <c r="M76" s="25">
        <f>COUNTIF(M40:M75,"&lt;&gt;")</f>
        <v>5</v>
      </c>
      <c r="N76" s="28"/>
      <c r="O76" s="25">
        <f>COUNTIF(O40:O75,"&lt;&gt;")</f>
        <v>11</v>
      </c>
      <c r="P76" s="28"/>
      <c r="Q76" s="25"/>
      <c r="R76" s="25"/>
      <c r="S76" s="25"/>
      <c r="T76" s="25"/>
      <c r="U76" s="25"/>
      <c r="V76" s="25"/>
      <c r="W76" s="25"/>
      <c r="X76" s="25"/>
      <c r="Y76" s="17"/>
      <c r="Z76" s="17"/>
      <c r="AA76" s="17"/>
      <c r="AB76" s="17"/>
      <c r="AC76" s="17"/>
    </row>
    <row r="77" spans="1:29" ht="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17"/>
      <c r="Z77" s="17"/>
      <c r="AA77" s="17"/>
      <c r="AB77" s="17"/>
      <c r="AC77" s="17"/>
    </row>
    <row r="78" spans="1:29" ht="15" x14ac:dyDescent="0.25">
      <c r="A78" s="25"/>
      <c r="B78" s="25" t="s">
        <v>96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17"/>
      <c r="Z78" s="17"/>
      <c r="AA78" s="17"/>
      <c r="AB78" s="17"/>
      <c r="AC78" s="17"/>
    </row>
    <row r="79" spans="1:29" s="18" customFormat="1" ht="45.75" customHeight="1" x14ac:dyDescent="0.2">
      <c r="A79" s="27" t="s">
        <v>2</v>
      </c>
      <c r="B79" s="27" t="s">
        <v>3</v>
      </c>
      <c r="C79" s="34" t="s">
        <v>4</v>
      </c>
      <c r="D79" s="34"/>
      <c r="E79" s="34" t="s">
        <v>5</v>
      </c>
      <c r="F79" s="34"/>
      <c r="G79" s="27"/>
      <c r="H79" s="27"/>
      <c r="I79" s="34" t="s">
        <v>7</v>
      </c>
      <c r="J79" s="34"/>
      <c r="K79" s="34" t="s">
        <v>8</v>
      </c>
      <c r="L79" s="34"/>
      <c r="M79" s="34" t="s">
        <v>9</v>
      </c>
      <c r="N79" s="34"/>
      <c r="O79" s="34" t="s">
        <v>10</v>
      </c>
      <c r="P79" s="34"/>
      <c r="Q79" s="27" t="s">
        <v>11</v>
      </c>
      <c r="R79" s="27" t="s">
        <v>12</v>
      </c>
      <c r="S79" s="27" t="s">
        <v>13</v>
      </c>
      <c r="T79" s="27" t="s">
        <v>14</v>
      </c>
      <c r="U79" s="27" t="s">
        <v>15</v>
      </c>
      <c r="V79" s="27" t="s">
        <v>16</v>
      </c>
      <c r="W79" s="27" t="s">
        <v>17</v>
      </c>
      <c r="X79" s="33" t="s">
        <v>18</v>
      </c>
    </row>
    <row r="80" spans="1:29" ht="15" x14ac:dyDescent="0.25">
      <c r="A80" s="25"/>
      <c r="B80" s="25"/>
      <c r="C80" s="25" t="s">
        <v>19</v>
      </c>
      <c r="D80" s="25" t="s">
        <v>20</v>
      </c>
      <c r="E80" s="25" t="s">
        <v>19</v>
      </c>
      <c r="F80" s="25" t="s">
        <v>20</v>
      </c>
      <c r="G80" s="25"/>
      <c r="H80" s="25"/>
      <c r="I80" s="25" t="s">
        <v>19</v>
      </c>
      <c r="J80" s="25" t="s">
        <v>20</v>
      </c>
      <c r="K80" s="25" t="s">
        <v>19</v>
      </c>
      <c r="L80" s="25" t="s">
        <v>20</v>
      </c>
      <c r="M80" s="25" t="s">
        <v>19</v>
      </c>
      <c r="N80" s="25" t="s">
        <v>20</v>
      </c>
      <c r="O80" s="25" t="s">
        <v>19</v>
      </c>
      <c r="P80" s="25" t="s">
        <v>20</v>
      </c>
      <c r="Q80" s="25"/>
      <c r="R80" s="25"/>
      <c r="S80" s="25"/>
      <c r="T80" s="25"/>
      <c r="U80" s="25"/>
      <c r="V80" s="25"/>
      <c r="W80" s="25"/>
      <c r="X80" s="33"/>
      <c r="Y80" s="17"/>
      <c r="Z80" s="17"/>
      <c r="AA80" s="17"/>
      <c r="AB80" s="17"/>
      <c r="AC80" s="17"/>
    </row>
    <row r="81" spans="1:29" ht="15" customHeight="1" x14ac:dyDescent="0.25">
      <c r="A81" s="25" t="s">
        <v>21</v>
      </c>
      <c r="B81" s="25" t="s">
        <v>22</v>
      </c>
      <c r="C81" s="25" t="s">
        <v>23</v>
      </c>
      <c r="D81" s="25" t="s">
        <v>24</v>
      </c>
      <c r="E81" s="25" t="s">
        <v>25</v>
      </c>
      <c r="F81" s="25" t="s">
        <v>26</v>
      </c>
      <c r="G81" s="25"/>
      <c r="H81" s="25"/>
      <c r="I81" s="25" t="s">
        <v>27</v>
      </c>
      <c r="J81" s="25" t="s">
        <v>28</v>
      </c>
      <c r="K81" s="25" t="s">
        <v>29</v>
      </c>
      <c r="L81" s="25" t="s">
        <v>30</v>
      </c>
      <c r="M81" s="25" t="s">
        <v>31</v>
      </c>
      <c r="N81" s="25" t="s">
        <v>32</v>
      </c>
      <c r="O81" s="25" t="s">
        <v>33</v>
      </c>
      <c r="P81" s="25" t="s">
        <v>34</v>
      </c>
      <c r="Q81" s="25" t="s">
        <v>35</v>
      </c>
      <c r="R81" s="25" t="s">
        <v>12</v>
      </c>
      <c r="S81" s="25" t="s">
        <v>13</v>
      </c>
      <c r="T81" s="25" t="s">
        <v>14</v>
      </c>
      <c r="U81" s="25" t="s">
        <v>15</v>
      </c>
      <c r="V81" s="25" t="s">
        <v>16</v>
      </c>
      <c r="W81" s="25" t="s">
        <v>17</v>
      </c>
      <c r="X81" s="25" t="s">
        <v>36</v>
      </c>
      <c r="Y81" s="17"/>
      <c r="Z81" s="17"/>
      <c r="AA81" s="17"/>
      <c r="AB81" s="17"/>
      <c r="AC81" s="17"/>
    </row>
    <row r="82" spans="1:29" ht="15" x14ac:dyDescent="0.25">
      <c r="A82" s="25">
        <f>RANK(X82,X$82:X$96)</f>
        <v>1</v>
      </c>
      <c r="B82" s="25" t="s">
        <v>97</v>
      </c>
      <c r="C82" s="25"/>
      <c r="D82" s="25"/>
      <c r="E82" s="25">
        <v>1</v>
      </c>
      <c r="F82" s="25">
        <f>IFERROR(VLOOKUP(E82,Table7[[Place]:[Points]],2),0)</f>
        <v>100</v>
      </c>
      <c r="G82" s="28"/>
      <c r="H82" s="28"/>
      <c r="I82" s="25">
        <v>1</v>
      </c>
      <c r="J82" s="25">
        <f>IFERROR(VLOOKUP(I82,Table7[[Place]:[Points]],2),0)</f>
        <v>100</v>
      </c>
      <c r="K82" s="25">
        <v>3</v>
      </c>
      <c r="L82" s="28">
        <f>IFERROR(VLOOKUP(K82,Table7[[Place]:[Points]],2),0)</f>
        <v>91</v>
      </c>
      <c r="M82" s="25"/>
      <c r="N82" s="28"/>
      <c r="O82" s="25">
        <v>1</v>
      </c>
      <c r="P82" s="28">
        <f>IFERROR(VLOOKUP(O82,Table7[[Place]:[Points]],2),0)</f>
        <v>100</v>
      </c>
      <c r="Q82" s="25">
        <f>SUM(D82,F82,J82,L82,N82,P82)</f>
        <v>391</v>
      </c>
      <c r="R82" s="25" t="e">
        <f>#REF!</f>
        <v>#REF!</v>
      </c>
      <c r="S82" s="25" t="e">
        <f>#REF!</f>
        <v>#REF!</v>
      </c>
      <c r="T82" s="25" t="e">
        <f>#REF!</f>
        <v>#REF!</v>
      </c>
      <c r="U82" s="25" t="e">
        <f>#REF!</f>
        <v>#REF!</v>
      </c>
      <c r="V82" s="25" t="e">
        <f>#REF!</f>
        <v>#REF!</v>
      </c>
      <c r="W82" s="25" t="e">
        <f>#REF!</f>
        <v>#REF!</v>
      </c>
      <c r="X82" s="25">
        <f>SUM(LARGE(D82:P82,{1,2,3,4}))</f>
        <v>391</v>
      </c>
      <c r="Y82" s="17"/>
      <c r="Z82" s="17"/>
      <c r="AA82" s="17"/>
      <c r="AB82" s="17"/>
      <c r="AC82" s="17"/>
    </row>
    <row r="83" spans="1:29" ht="15" x14ac:dyDescent="0.25">
      <c r="A83" s="25">
        <f>RANK(X83,X$82:X$96)</f>
        <v>2</v>
      </c>
      <c r="B83" s="25" t="s">
        <v>98</v>
      </c>
      <c r="C83" s="25"/>
      <c r="D83" s="25"/>
      <c r="E83" s="25">
        <v>2</v>
      </c>
      <c r="F83" s="25">
        <f>IFERROR(VLOOKUP(E83,Table7[[Place]:[Points]],2),0)</f>
        <v>95</v>
      </c>
      <c r="G83" s="28"/>
      <c r="H83" s="28"/>
      <c r="I83" s="25">
        <v>2</v>
      </c>
      <c r="J83" s="25">
        <f>IFERROR(VLOOKUP(I83,Table7[[Place]:[Points]],2),0)</f>
        <v>95</v>
      </c>
      <c r="K83" s="25">
        <v>4</v>
      </c>
      <c r="L83" s="28">
        <f>IFERROR(VLOOKUP(K83,Table7[[Place]:[Points]],2),0)</f>
        <v>88</v>
      </c>
      <c r="M83" s="25">
        <v>2</v>
      </c>
      <c r="N83" s="28">
        <f>IFERROR(VLOOKUP(M83,Table7[[Place]:[Points]],2),0)</f>
        <v>95</v>
      </c>
      <c r="O83" s="25">
        <v>3</v>
      </c>
      <c r="P83" s="28">
        <f>IFERROR(VLOOKUP(O83,Table7[[Place]:[Points]],2),0)</f>
        <v>91</v>
      </c>
      <c r="Q83" s="25">
        <f>SUM(D83,F83,J83,L83,N83,P83)</f>
        <v>464</v>
      </c>
      <c r="R83" s="25" t="e">
        <f>#REF!</f>
        <v>#REF!</v>
      </c>
      <c r="S83" s="25" t="e">
        <f>#REF!</f>
        <v>#REF!</v>
      </c>
      <c r="T83" s="25" t="e">
        <f>#REF!</f>
        <v>#REF!</v>
      </c>
      <c r="U83" s="25" t="e">
        <f>#REF!</f>
        <v>#REF!</v>
      </c>
      <c r="V83" s="25" t="e">
        <f>#REF!</f>
        <v>#REF!</v>
      </c>
      <c r="W83" s="25" t="e">
        <f>#REF!</f>
        <v>#REF!</v>
      </c>
      <c r="X83" s="25">
        <f>SUM(LARGE(D83:P83,{1,2,3,4}))</f>
        <v>376</v>
      </c>
      <c r="Y83" s="17"/>
      <c r="Z83" s="17"/>
      <c r="AA83" s="17"/>
      <c r="AB83" s="17"/>
      <c r="AC83" s="17"/>
    </row>
    <row r="84" spans="1:29" s="17" customFormat="1" ht="15" x14ac:dyDescent="0.25">
      <c r="A84" s="25">
        <f>RANK(X84,X$82:X$96)</f>
        <v>3</v>
      </c>
      <c r="B84" s="25" t="s">
        <v>46</v>
      </c>
      <c r="C84" s="25"/>
      <c r="D84" s="25"/>
      <c r="E84" s="25"/>
      <c r="F84" s="28"/>
      <c r="G84" s="28"/>
      <c r="H84" s="28"/>
      <c r="I84" s="25">
        <v>7</v>
      </c>
      <c r="J84" s="25">
        <f>IFERROR(VLOOKUP(I84,Table7[[Place]:[Points]],2),0)</f>
        <v>84</v>
      </c>
      <c r="K84" s="25">
        <v>2</v>
      </c>
      <c r="L84" s="28">
        <f>IFERROR(VLOOKUP(K84,Table7[[Place]:[Points]],2),0)</f>
        <v>95</v>
      </c>
      <c r="M84" s="25">
        <v>4</v>
      </c>
      <c r="N84" s="28">
        <f>IFERROR(VLOOKUP(M84,Table7[[Place]:[Points]],2),0)</f>
        <v>88</v>
      </c>
      <c r="O84" s="25">
        <v>5</v>
      </c>
      <c r="P84" s="28">
        <f>IFERROR(VLOOKUP(O84,Table7[[Place]:[Points]],2),0)</f>
        <v>86</v>
      </c>
      <c r="Q84" s="25">
        <f>SUM(D84,F84,J84,L84,N84,P84)</f>
        <v>353</v>
      </c>
      <c r="R84" s="25" t="e">
        <f>#REF!</f>
        <v>#REF!</v>
      </c>
      <c r="S84" s="25" t="e">
        <f>#REF!</f>
        <v>#REF!</v>
      </c>
      <c r="T84" s="25" t="e">
        <f>#REF!</f>
        <v>#REF!</v>
      </c>
      <c r="U84" s="25" t="e">
        <f>#REF!</f>
        <v>#REF!</v>
      </c>
      <c r="V84" s="25" t="e">
        <f>#REF!</f>
        <v>#REF!</v>
      </c>
      <c r="W84" s="25" t="e">
        <f>#REF!</f>
        <v>#REF!</v>
      </c>
      <c r="X84" s="25">
        <f>SUM(LARGE(D84:P84,{1,2,3,4}))</f>
        <v>353</v>
      </c>
    </row>
    <row r="85" spans="1:29" s="17" customFormat="1" ht="15" x14ac:dyDescent="0.25">
      <c r="A85" s="25">
        <f>RANK(X85,X$82:X$96)</f>
        <v>4</v>
      </c>
      <c r="B85" s="25" t="s">
        <v>101</v>
      </c>
      <c r="C85" s="25"/>
      <c r="D85" s="25"/>
      <c r="E85" s="25"/>
      <c r="F85" s="28"/>
      <c r="G85" s="28"/>
      <c r="H85" s="28"/>
      <c r="I85" s="25">
        <v>5</v>
      </c>
      <c r="J85" s="25">
        <f>IFERROR(VLOOKUP(I85,Table7[[Place]:[Points]],2),0)</f>
        <v>86</v>
      </c>
      <c r="K85" s="25">
        <v>8</v>
      </c>
      <c r="L85" s="28">
        <f>IFERROR(VLOOKUP(K85,Table7[[Place]:[Points]],2),0)</f>
        <v>83</v>
      </c>
      <c r="M85" s="25">
        <v>3</v>
      </c>
      <c r="N85" s="28">
        <f>IFERROR(VLOOKUP(M85,Table7[[Place]:[Points]],2),0)</f>
        <v>91</v>
      </c>
      <c r="O85" s="25">
        <v>4</v>
      </c>
      <c r="P85" s="28">
        <f>IFERROR(VLOOKUP(O85,Table7[[Place]:[Points]],2),0)</f>
        <v>88</v>
      </c>
      <c r="Q85" s="25">
        <f>SUM(D85,F85,J85,L85,N85,P85)</f>
        <v>348</v>
      </c>
      <c r="R85" s="25" t="e">
        <f>#REF!</f>
        <v>#REF!</v>
      </c>
      <c r="S85" s="25" t="e">
        <f>#REF!</f>
        <v>#REF!</v>
      </c>
      <c r="T85" s="25" t="e">
        <f>#REF!</f>
        <v>#REF!</v>
      </c>
      <c r="U85" s="25" t="e">
        <f>#REF!</f>
        <v>#REF!</v>
      </c>
      <c r="V85" s="25" t="e">
        <f>#REF!</f>
        <v>#REF!</v>
      </c>
      <c r="W85" s="25" t="e">
        <f>#REF!</f>
        <v>#REF!</v>
      </c>
      <c r="X85" s="25">
        <f>SUM(LARGE(D85:P85,{1,2,3,4}))</f>
        <v>348</v>
      </c>
    </row>
    <row r="86" spans="1:29" s="17" customFormat="1" ht="15" x14ac:dyDescent="0.25">
      <c r="A86" s="25">
        <f>RANK(X86,X$82:X$96)</f>
        <v>5</v>
      </c>
      <c r="B86" s="25" t="s">
        <v>100</v>
      </c>
      <c r="C86" s="25">
        <v>2</v>
      </c>
      <c r="D86" s="25">
        <f>IFERROR(VLOOKUP(C86,Table7[[Place]:[Points]],2),0)</f>
        <v>95</v>
      </c>
      <c r="E86" s="25"/>
      <c r="F86" s="28">
        <f>IFERROR(VLOOKUP(E86,Table7[[Place]:[Points]],2),0)</f>
        <v>0</v>
      </c>
      <c r="G86" s="28"/>
      <c r="H86" s="28"/>
      <c r="I86" s="25"/>
      <c r="J86" s="28">
        <f>IFERROR(VLOOKUP(I86,Table7[[Place]:[Points]],2),0)</f>
        <v>0</v>
      </c>
      <c r="K86" s="25">
        <v>7</v>
      </c>
      <c r="L86" s="28">
        <f>IFERROR(VLOOKUP(K86,Table7[[Place]:[Points]],2),0)</f>
        <v>84</v>
      </c>
      <c r="M86" s="25"/>
      <c r="N86" s="28">
        <f>IFERROR(VLOOKUP(M86,Table7[[Place]:[Points]],2),0)</f>
        <v>0</v>
      </c>
      <c r="O86" s="25">
        <v>2</v>
      </c>
      <c r="P86" s="28">
        <f>IFERROR(VLOOKUP(O86,Table7[[Place]:[Points]],2),0)</f>
        <v>95</v>
      </c>
      <c r="Q86" s="25">
        <f>SUM(D86,F86,J86,L86,N86,P86)</f>
        <v>274</v>
      </c>
      <c r="R86" s="25" t="e">
        <f>#REF!</f>
        <v>#REF!</v>
      </c>
      <c r="S86" s="25" t="e">
        <f>#REF!</f>
        <v>#REF!</v>
      </c>
      <c r="T86" s="25" t="e">
        <f>#REF!</f>
        <v>#REF!</v>
      </c>
      <c r="U86" s="25" t="e">
        <f>#REF!</f>
        <v>#REF!</v>
      </c>
      <c r="V86" s="25" t="e">
        <f>#REF!</f>
        <v>#REF!</v>
      </c>
      <c r="W86" s="25" t="e">
        <f>#REF!</f>
        <v>#REF!</v>
      </c>
      <c r="X86" s="25">
        <f>SUM(LARGE(D86:P86,{1,2,3}))</f>
        <v>274</v>
      </c>
    </row>
    <row r="87" spans="1:29" s="17" customFormat="1" ht="15" x14ac:dyDescent="0.25">
      <c r="A87" s="25">
        <f>RANK(X87,X$82:X$96)</f>
        <v>6</v>
      </c>
      <c r="B87" s="25" t="s">
        <v>99</v>
      </c>
      <c r="C87" s="25"/>
      <c r="D87" s="25"/>
      <c r="E87" s="25"/>
      <c r="F87" s="28"/>
      <c r="G87" s="28"/>
      <c r="H87" s="28"/>
      <c r="I87" s="25">
        <v>6</v>
      </c>
      <c r="J87" s="25">
        <f>IFERROR(VLOOKUP(I87,Table7[[Place]:[Points]],2),0)</f>
        <v>85</v>
      </c>
      <c r="K87" s="25">
        <v>1</v>
      </c>
      <c r="L87" s="28">
        <f>IFERROR(VLOOKUP(K87,Table7[[Place]:[Points]],2),0)</f>
        <v>100</v>
      </c>
      <c r="M87" s="25"/>
      <c r="N87" s="28"/>
      <c r="O87" s="25">
        <v>7</v>
      </c>
      <c r="P87" s="28">
        <f>IFERROR(VLOOKUP(O87,Table7[[Place]:[Points]],2),0)</f>
        <v>84</v>
      </c>
      <c r="Q87" s="25">
        <f>SUM(D87,F87,J87,L87,N87,P87)</f>
        <v>269</v>
      </c>
      <c r="R87" s="25" t="e">
        <f>#REF!</f>
        <v>#REF!</v>
      </c>
      <c r="S87" s="25" t="e">
        <f>#REF!</f>
        <v>#REF!</v>
      </c>
      <c r="T87" s="25" t="e">
        <f>#REF!</f>
        <v>#REF!</v>
      </c>
      <c r="U87" s="25" t="e">
        <f>#REF!</f>
        <v>#REF!</v>
      </c>
      <c r="V87" s="25" t="e">
        <f>#REF!</f>
        <v>#REF!</v>
      </c>
      <c r="W87" s="25" t="e">
        <f>#REF!</f>
        <v>#REF!</v>
      </c>
      <c r="X87" s="25">
        <f>SUM(LARGE(D87:P87,{1,2,3}))</f>
        <v>269</v>
      </c>
    </row>
    <row r="88" spans="1:29" s="17" customFormat="1" ht="15" x14ac:dyDescent="0.25">
      <c r="A88" s="25">
        <f>RANK(X88,X$82:X$96)</f>
        <v>7</v>
      </c>
      <c r="B88" s="25" t="s">
        <v>105</v>
      </c>
      <c r="C88" s="25"/>
      <c r="D88" s="25"/>
      <c r="E88" s="25"/>
      <c r="F88" s="28"/>
      <c r="G88" s="28"/>
      <c r="H88" s="28"/>
      <c r="I88" s="25">
        <v>4</v>
      </c>
      <c r="J88" s="25">
        <f>IFERROR(VLOOKUP(I88,Table7[[Place]:[Points]],2),0)</f>
        <v>88</v>
      </c>
      <c r="K88" s="25"/>
      <c r="L88" s="28"/>
      <c r="M88" s="25">
        <v>1</v>
      </c>
      <c r="N88" s="28">
        <f>IFERROR(VLOOKUP(M88,Table7[[Place]:[Points]],2),0)</f>
        <v>100</v>
      </c>
      <c r="O88" s="25"/>
      <c r="P88" s="28">
        <f>IFERROR(VLOOKUP(O88,Table7[[Place]:[Points]],2),0)</f>
        <v>0</v>
      </c>
      <c r="Q88" s="25">
        <f>SUM(D88,F88,J88,L88,N88,P88)</f>
        <v>188</v>
      </c>
      <c r="R88" s="25" t="e">
        <f>#REF!</f>
        <v>#REF!</v>
      </c>
      <c r="S88" s="25" t="e">
        <f>#REF!</f>
        <v>#REF!</v>
      </c>
      <c r="T88" s="25" t="e">
        <f>#REF!</f>
        <v>#REF!</v>
      </c>
      <c r="U88" s="25" t="e">
        <f>#REF!</f>
        <v>#REF!</v>
      </c>
      <c r="V88" s="25" t="e">
        <f>#REF!</f>
        <v>#REF!</v>
      </c>
      <c r="W88" s="25" t="e">
        <f>#REF!</f>
        <v>#REF!</v>
      </c>
      <c r="X88" s="25">
        <f>SUM(LARGE(D88:P88,{1,2}))</f>
        <v>188</v>
      </c>
    </row>
    <row r="89" spans="1:29" s="17" customFormat="1" ht="15" x14ac:dyDescent="0.25">
      <c r="A89" s="25">
        <f>RANK(X89,X$82:X$96)</f>
        <v>8</v>
      </c>
      <c r="B89" s="25" t="s">
        <v>102</v>
      </c>
      <c r="C89" s="25">
        <v>1</v>
      </c>
      <c r="D89" s="25">
        <f>IFERROR(VLOOKUP(C89,Table7[[Place]:[Points]],2),0)</f>
        <v>100</v>
      </c>
      <c r="E89" s="25"/>
      <c r="F89" s="28">
        <f>IFERROR(VLOOKUP(E89,Table7[[Place]:[Points]],2),0)</f>
        <v>0</v>
      </c>
      <c r="G89" s="28"/>
      <c r="H89" s="28"/>
      <c r="I89" s="25"/>
      <c r="J89" s="28">
        <f>IFERROR(VLOOKUP(I89,Table7[[Place]:[Points]],2),0)</f>
        <v>0</v>
      </c>
      <c r="K89" s="25"/>
      <c r="L89" s="28">
        <f>IFERROR(VLOOKUP(K89,Table7[[Place]:[Points]],2),0)</f>
        <v>0</v>
      </c>
      <c r="M89" s="25"/>
      <c r="N89" s="28">
        <f>IFERROR(VLOOKUP(M89,Table7[[Place]:[Points]],2),0)</f>
        <v>0</v>
      </c>
      <c r="O89" s="25"/>
      <c r="P89" s="28">
        <f>IFERROR(VLOOKUP(O89,Table7[[Place]:[Points]],2),0)</f>
        <v>0</v>
      </c>
      <c r="Q89" s="25">
        <f>SUM(D89,F89,J89,L89,N89,P89)</f>
        <v>100</v>
      </c>
      <c r="R89" s="25" t="e">
        <f>#REF!</f>
        <v>#REF!</v>
      </c>
      <c r="S89" s="25" t="e">
        <f>#REF!</f>
        <v>#REF!</v>
      </c>
      <c r="T89" s="25" t="e">
        <f>#REF!</f>
        <v>#REF!</v>
      </c>
      <c r="U89" s="25" t="e">
        <f>#REF!</f>
        <v>#REF!</v>
      </c>
      <c r="V89" s="25" t="e">
        <f>#REF!</f>
        <v>#REF!</v>
      </c>
      <c r="W89" s="25" t="e">
        <f>#REF!</f>
        <v>#REF!</v>
      </c>
      <c r="X89" s="25">
        <f>SUM(LARGE(D89:P89,{1}))</f>
        <v>100</v>
      </c>
    </row>
    <row r="90" spans="1:29" s="17" customFormat="1" ht="15" x14ac:dyDescent="0.25">
      <c r="A90" s="25">
        <f>RANK(X90,X$82:X$96)</f>
        <v>9</v>
      </c>
      <c r="B90" s="25" t="s">
        <v>103</v>
      </c>
      <c r="C90" s="25">
        <v>3</v>
      </c>
      <c r="D90" s="25">
        <f>IFERROR(VLOOKUP(C90,Table7[[Place]:[Points]],2),0)</f>
        <v>91</v>
      </c>
      <c r="E90" s="25"/>
      <c r="F90" s="28">
        <f>IFERROR(VLOOKUP(E90,Table7[[Place]:[Points]],2),0)</f>
        <v>0</v>
      </c>
      <c r="G90" s="28"/>
      <c r="H90" s="28"/>
      <c r="I90" s="25"/>
      <c r="J90" s="28">
        <f>IFERROR(VLOOKUP(I90,Table7[[Place]:[Points]],2),0)</f>
        <v>0</v>
      </c>
      <c r="K90" s="25"/>
      <c r="L90" s="28">
        <f>IFERROR(VLOOKUP(K90,Table7[[Place]:[Points]],2),0)</f>
        <v>0</v>
      </c>
      <c r="M90" s="25"/>
      <c r="N90" s="28">
        <f>IFERROR(VLOOKUP(M90,Table7[[Place]:[Points]],2),0)</f>
        <v>0</v>
      </c>
      <c r="O90" s="25"/>
      <c r="P90" s="28">
        <f>IFERROR(VLOOKUP(O90,Table7[[Place]:[Points]],2),0)</f>
        <v>0</v>
      </c>
      <c r="Q90" s="25">
        <f>SUM(D90,F90,J90,L90,N90,P90)</f>
        <v>91</v>
      </c>
      <c r="R90" s="25" t="e">
        <f>#REF!</f>
        <v>#REF!</v>
      </c>
      <c r="S90" s="25" t="e">
        <f>#REF!</f>
        <v>#REF!</v>
      </c>
      <c r="T90" s="25" t="e">
        <f>#REF!</f>
        <v>#REF!</v>
      </c>
      <c r="U90" s="25" t="e">
        <f>#REF!</f>
        <v>#REF!</v>
      </c>
      <c r="V90" s="25" t="e">
        <f>#REF!</f>
        <v>#REF!</v>
      </c>
      <c r="W90" s="25" t="e">
        <f>#REF!</f>
        <v>#REF!</v>
      </c>
      <c r="X90" s="25">
        <f>SUM(LARGE(D90:P90,{1}))</f>
        <v>91</v>
      </c>
    </row>
    <row r="91" spans="1:29" s="17" customFormat="1" ht="15" x14ac:dyDescent="0.25">
      <c r="A91" s="25">
        <f>RANK(X91,X$82:X$96)</f>
        <v>9</v>
      </c>
      <c r="B91" s="25" t="s">
        <v>104</v>
      </c>
      <c r="C91" s="25"/>
      <c r="D91" s="25"/>
      <c r="E91" s="25"/>
      <c r="F91" s="28"/>
      <c r="G91" s="28"/>
      <c r="H91" s="28"/>
      <c r="I91" s="25">
        <v>3</v>
      </c>
      <c r="J91" s="25">
        <f>IFERROR(VLOOKUP(I91,Table7[[Place]:[Points]],2),0)</f>
        <v>91</v>
      </c>
      <c r="K91" s="25"/>
      <c r="L91" s="28"/>
      <c r="M91" s="25"/>
      <c r="N91" s="28"/>
      <c r="O91" s="25"/>
      <c r="P91" s="28">
        <f>IFERROR(VLOOKUP(O91,Table7[[Place]:[Points]],2),0)</f>
        <v>0</v>
      </c>
      <c r="Q91" s="25">
        <f>SUM(D91,F91,J91,L91,N91,P91)</f>
        <v>91</v>
      </c>
      <c r="R91" s="25" t="e">
        <f>#REF!</f>
        <v>#REF!</v>
      </c>
      <c r="S91" s="25" t="e">
        <f>#REF!</f>
        <v>#REF!</v>
      </c>
      <c r="T91" s="25" t="e">
        <f>#REF!</f>
        <v>#REF!</v>
      </c>
      <c r="U91" s="25" t="e">
        <f>#REF!</f>
        <v>#REF!</v>
      </c>
      <c r="V91" s="25" t="e">
        <f>#REF!</f>
        <v>#REF!</v>
      </c>
      <c r="W91" s="25" t="e">
        <f>#REF!</f>
        <v>#REF!</v>
      </c>
      <c r="X91" s="25">
        <f>SUM(LARGE(D91:P91,{1}))</f>
        <v>91</v>
      </c>
    </row>
    <row r="92" spans="1:29" s="17" customFormat="1" ht="15" x14ac:dyDescent="0.25">
      <c r="A92" s="25">
        <f>RANK(X92,X$82:X$96)</f>
        <v>11</v>
      </c>
      <c r="B92" s="25" t="s">
        <v>106</v>
      </c>
      <c r="C92" s="25"/>
      <c r="D92" s="25"/>
      <c r="E92" s="25"/>
      <c r="F92" s="28"/>
      <c r="G92" s="28"/>
      <c r="H92" s="28"/>
      <c r="I92" s="25"/>
      <c r="J92" s="25"/>
      <c r="K92" s="25">
        <v>5</v>
      </c>
      <c r="L92" s="28">
        <f>IFERROR(VLOOKUP(K92,Table7[[Place]:[Points]],2),0)</f>
        <v>86</v>
      </c>
      <c r="M92" s="25"/>
      <c r="N92" s="28"/>
      <c r="O92" s="25"/>
      <c r="P92" s="28">
        <f>IFERROR(VLOOKUP(O92,Table7[[Place]:[Points]],2),0)</f>
        <v>0</v>
      </c>
      <c r="Q92" s="25">
        <f>SUM(D92,F92,J92,L92,N92,P92)</f>
        <v>86</v>
      </c>
      <c r="R92" s="25" t="e">
        <f>#REF!</f>
        <v>#REF!</v>
      </c>
      <c r="S92" s="25" t="e">
        <f>#REF!</f>
        <v>#REF!</v>
      </c>
      <c r="T92" s="25" t="e">
        <f>#REF!</f>
        <v>#REF!</v>
      </c>
      <c r="U92" s="25" t="e">
        <f>#REF!</f>
        <v>#REF!</v>
      </c>
      <c r="V92" s="25" t="e">
        <f>#REF!</f>
        <v>#REF!</v>
      </c>
      <c r="W92" s="25" t="e">
        <f>#REF!</f>
        <v>#REF!</v>
      </c>
      <c r="X92" s="25">
        <f>SUM(LARGE(D92:P92,{1}))</f>
        <v>86</v>
      </c>
    </row>
    <row r="93" spans="1:29" s="17" customFormat="1" ht="15" x14ac:dyDescent="0.25">
      <c r="A93" s="25">
        <f>RANK(X93,X$82:X$96)</f>
        <v>12</v>
      </c>
      <c r="B93" s="25" t="s">
        <v>107</v>
      </c>
      <c r="C93" s="25"/>
      <c r="D93" s="25"/>
      <c r="E93" s="25"/>
      <c r="F93" s="28"/>
      <c r="G93" s="28"/>
      <c r="H93" s="28"/>
      <c r="I93" s="25"/>
      <c r="J93" s="25"/>
      <c r="K93" s="25">
        <v>6</v>
      </c>
      <c r="L93" s="28">
        <f>IFERROR(VLOOKUP(K93,Table7[[Place]:[Points]],2),0)</f>
        <v>85</v>
      </c>
      <c r="M93" s="25"/>
      <c r="N93" s="28"/>
      <c r="O93" s="25"/>
      <c r="P93" s="28">
        <f>IFERROR(VLOOKUP(O93,Table7[[Place]:[Points]],2),0)</f>
        <v>0</v>
      </c>
      <c r="Q93" s="25">
        <f>SUM(D93,F93,J93,L93,N93,P93)</f>
        <v>85</v>
      </c>
      <c r="R93" s="25" t="e">
        <f>#REF!</f>
        <v>#REF!</v>
      </c>
      <c r="S93" s="25" t="e">
        <f>#REF!</f>
        <v>#REF!</v>
      </c>
      <c r="T93" s="25" t="e">
        <f>#REF!</f>
        <v>#REF!</v>
      </c>
      <c r="U93" s="25" t="e">
        <f>#REF!</f>
        <v>#REF!</v>
      </c>
      <c r="V93" s="25" t="e">
        <f>#REF!</f>
        <v>#REF!</v>
      </c>
      <c r="W93" s="25" t="e">
        <f>#REF!</f>
        <v>#REF!</v>
      </c>
      <c r="X93" s="25">
        <f>SUM(LARGE(D93:P93,{1}))</f>
        <v>85</v>
      </c>
    </row>
    <row r="94" spans="1:29" s="17" customFormat="1" ht="15" x14ac:dyDescent="0.25">
      <c r="A94" s="25">
        <f>RANK(X94,X$82:X$96)</f>
        <v>12</v>
      </c>
      <c r="B94" s="36" t="s">
        <v>186</v>
      </c>
      <c r="C94" s="25"/>
      <c r="D94" s="25"/>
      <c r="E94" s="25"/>
      <c r="F94" s="28"/>
      <c r="G94" s="28"/>
      <c r="H94" s="28"/>
      <c r="I94" s="25"/>
      <c r="J94" s="25"/>
      <c r="K94" s="25"/>
      <c r="L94" s="28"/>
      <c r="M94" s="25"/>
      <c r="N94" s="28"/>
      <c r="O94" s="25">
        <v>6</v>
      </c>
      <c r="P94" s="28">
        <f>IFERROR(VLOOKUP(O94,Table7[[Place]:[Points]],2),0)</f>
        <v>85</v>
      </c>
      <c r="Q94" s="25">
        <f>SUM(D94,F94,J94,L94,N94,P94)</f>
        <v>85</v>
      </c>
      <c r="R94" s="25" t="e">
        <f>#REF!</f>
        <v>#REF!</v>
      </c>
      <c r="S94" s="25" t="e">
        <f>#REF!</f>
        <v>#REF!</v>
      </c>
      <c r="T94" s="25" t="e">
        <f>#REF!</f>
        <v>#REF!</v>
      </c>
      <c r="U94" s="25" t="e">
        <f>#REF!</f>
        <v>#REF!</v>
      </c>
      <c r="V94" s="25" t="e">
        <f>#REF!</f>
        <v>#REF!</v>
      </c>
      <c r="W94" s="25" t="e">
        <f>#REF!</f>
        <v>#REF!</v>
      </c>
      <c r="X94" s="25">
        <f>SUM(LARGE(D94:P94,{1}))</f>
        <v>85</v>
      </c>
    </row>
    <row r="95" spans="1:29" s="17" customFormat="1" ht="15" x14ac:dyDescent="0.25">
      <c r="A95" s="25">
        <f>RANK(X95,X$82:X$96)</f>
        <v>14</v>
      </c>
      <c r="B95" s="25" t="s">
        <v>108</v>
      </c>
      <c r="C95" s="25"/>
      <c r="D95" s="25"/>
      <c r="E95" s="25"/>
      <c r="F95" s="28"/>
      <c r="G95" s="28"/>
      <c r="H95" s="28"/>
      <c r="I95" s="25">
        <v>8</v>
      </c>
      <c r="J95" s="25">
        <f>IFERROR(VLOOKUP(I95,Table7[[Place]:[Points]],2),0)</f>
        <v>83</v>
      </c>
      <c r="K95" s="25"/>
      <c r="L95" s="28">
        <f>IFERROR(VLOOKUP(K95,Table7[[Place]:[Points]],2),0)</f>
        <v>0</v>
      </c>
      <c r="M95" s="25"/>
      <c r="N95" s="28"/>
      <c r="O95" s="25"/>
      <c r="P95" s="28">
        <f>IFERROR(VLOOKUP(O95,Table7[[Place]:[Points]],2),0)</f>
        <v>0</v>
      </c>
      <c r="Q95" s="25">
        <f>SUM(D95,F95,J95,L95,N95,P95)</f>
        <v>83</v>
      </c>
      <c r="R95" s="25" t="e">
        <f>#REF!</f>
        <v>#REF!</v>
      </c>
      <c r="S95" s="25" t="e">
        <f>#REF!</f>
        <v>#REF!</v>
      </c>
      <c r="T95" s="25" t="e">
        <f>#REF!</f>
        <v>#REF!</v>
      </c>
      <c r="U95" s="25" t="e">
        <f>#REF!</f>
        <v>#REF!</v>
      </c>
      <c r="V95" s="25" t="e">
        <f>#REF!</f>
        <v>#REF!</v>
      </c>
      <c r="W95" s="25" t="e">
        <f>#REF!</f>
        <v>#REF!</v>
      </c>
      <c r="X95" s="25">
        <f>SUM(LARGE(D95:P95,{1}))</f>
        <v>83</v>
      </c>
    </row>
    <row r="96" spans="1:29" s="17" customFormat="1" ht="15" x14ac:dyDescent="0.25">
      <c r="A96" s="25">
        <f>RANK(X96,X$82:X$96)</f>
        <v>15</v>
      </c>
      <c r="B96" s="31" t="s">
        <v>179</v>
      </c>
      <c r="C96" s="25"/>
      <c r="D96" s="25"/>
      <c r="E96" s="25"/>
      <c r="F96" s="28"/>
      <c r="G96" s="28"/>
      <c r="H96" s="28"/>
      <c r="I96" s="25"/>
      <c r="J96" s="25"/>
      <c r="K96" s="25">
        <v>9</v>
      </c>
      <c r="L96" s="28">
        <f>IFERROR(VLOOKUP(K96,Table7[[Place]:[Points]],2),0)</f>
        <v>82</v>
      </c>
      <c r="M96" s="25"/>
      <c r="N96" s="28"/>
      <c r="O96" s="25"/>
      <c r="P96" s="28">
        <f>IFERROR(VLOOKUP(O96,Table7[[Place]:[Points]],2),0)</f>
        <v>0</v>
      </c>
      <c r="Q96" s="25">
        <f>SUM(D96,F96,J96,L96,N96,P96)</f>
        <v>82</v>
      </c>
      <c r="R96" s="25" t="e">
        <f>#REF!</f>
        <v>#REF!</v>
      </c>
      <c r="S96" s="25" t="e">
        <f>#REF!</f>
        <v>#REF!</v>
      </c>
      <c r="T96" s="25" t="e">
        <f>#REF!</f>
        <v>#REF!</v>
      </c>
      <c r="U96" s="25" t="e">
        <f>#REF!</f>
        <v>#REF!</v>
      </c>
      <c r="V96" s="25" t="e">
        <f>#REF!</f>
        <v>#REF!</v>
      </c>
      <c r="W96" s="25" t="e">
        <f>#REF!</f>
        <v>#REF!</v>
      </c>
      <c r="X96" s="25">
        <f>SUM(LARGE(D96:P96,{1}))</f>
        <v>82</v>
      </c>
    </row>
    <row r="97" spans="1:29" ht="15" x14ac:dyDescent="0.25">
      <c r="A97" s="25"/>
      <c r="B97" s="25">
        <f>COUNTIF(B82:B96,"&lt;&gt;")</f>
        <v>15</v>
      </c>
      <c r="C97" s="25">
        <f>COUNTIF(C82:C96,"&lt;&gt;")</f>
        <v>3</v>
      </c>
      <c r="D97" s="25"/>
      <c r="E97" s="25">
        <f>COUNTIF(E82:E96,"&lt;&gt;")</f>
        <v>2</v>
      </c>
      <c r="F97" s="25"/>
      <c r="G97" s="25">
        <f>COUNTIF(G82:G96,"&lt;&gt;")</f>
        <v>0</v>
      </c>
      <c r="H97" s="25"/>
      <c r="I97" s="25">
        <f>COUNTIF(I82:I96,"&lt;&gt;")</f>
        <v>8</v>
      </c>
      <c r="J97" s="28"/>
      <c r="K97" s="25">
        <f>COUNTIF(K82:K96,"&lt;&gt;")</f>
        <v>9</v>
      </c>
      <c r="L97" s="28"/>
      <c r="M97" s="25">
        <f>COUNTIF(M82:M96,"&lt;&gt;")</f>
        <v>4</v>
      </c>
      <c r="N97" s="28"/>
      <c r="O97" s="25">
        <f>COUNTIF(O82:O96,"&lt;&gt;")</f>
        <v>7</v>
      </c>
      <c r="P97" s="28"/>
      <c r="Q97" s="25"/>
      <c r="R97" s="25"/>
      <c r="S97" s="25"/>
      <c r="T97" s="25"/>
      <c r="U97" s="25"/>
      <c r="V97" s="25"/>
      <c r="W97" s="25"/>
      <c r="X97" s="25"/>
      <c r="Y97" s="17"/>
      <c r="Z97" s="17"/>
      <c r="AA97" s="17"/>
      <c r="AB97" s="17"/>
      <c r="AC97" s="17"/>
    </row>
    <row r="98" spans="1:29" ht="1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17"/>
      <c r="Z98" s="17"/>
      <c r="AA98" s="17"/>
      <c r="AB98" s="17"/>
      <c r="AC98" s="17"/>
    </row>
    <row r="99" spans="1:29" ht="15" x14ac:dyDescent="0.25">
      <c r="A99" s="25"/>
      <c r="B99" s="25" t="s">
        <v>109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17"/>
      <c r="Z99" s="17"/>
      <c r="AA99" s="17"/>
      <c r="AB99" s="17"/>
      <c r="AC99" s="17"/>
    </row>
    <row r="100" spans="1:29" s="18" customFormat="1" ht="45.75" customHeight="1" x14ac:dyDescent="0.2">
      <c r="A100" s="27" t="s">
        <v>2</v>
      </c>
      <c r="B100" s="27" t="s">
        <v>3</v>
      </c>
      <c r="C100" s="34" t="s">
        <v>4</v>
      </c>
      <c r="D100" s="34"/>
      <c r="E100" s="34" t="s">
        <v>5</v>
      </c>
      <c r="F100" s="34"/>
      <c r="G100" s="27"/>
      <c r="H100" s="27"/>
      <c r="I100" s="34" t="s">
        <v>7</v>
      </c>
      <c r="J100" s="34"/>
      <c r="K100" s="34" t="s">
        <v>8</v>
      </c>
      <c r="L100" s="34"/>
      <c r="M100" s="34" t="s">
        <v>9</v>
      </c>
      <c r="N100" s="34"/>
      <c r="O100" s="34" t="s">
        <v>10</v>
      </c>
      <c r="P100" s="34"/>
      <c r="Q100" s="27" t="s">
        <v>11</v>
      </c>
      <c r="R100" s="27" t="s">
        <v>12</v>
      </c>
      <c r="S100" s="27" t="s">
        <v>13</v>
      </c>
      <c r="T100" s="27" t="s">
        <v>14</v>
      </c>
      <c r="U100" s="27" t="s">
        <v>15</v>
      </c>
      <c r="V100" s="27" t="s">
        <v>16</v>
      </c>
      <c r="W100" s="27" t="s">
        <v>17</v>
      </c>
      <c r="X100" s="33" t="s">
        <v>18</v>
      </c>
    </row>
    <row r="101" spans="1:29" ht="15" x14ac:dyDescent="0.25">
      <c r="A101" s="25"/>
      <c r="B101" s="25"/>
      <c r="C101" s="25" t="s">
        <v>19</v>
      </c>
      <c r="D101" s="25" t="s">
        <v>20</v>
      </c>
      <c r="E101" s="25" t="s">
        <v>19</v>
      </c>
      <c r="F101" s="25" t="s">
        <v>20</v>
      </c>
      <c r="G101" s="25"/>
      <c r="H101" s="25"/>
      <c r="I101" s="25" t="s">
        <v>19</v>
      </c>
      <c r="J101" s="25" t="s">
        <v>20</v>
      </c>
      <c r="K101" s="25" t="s">
        <v>19</v>
      </c>
      <c r="L101" s="25" t="s">
        <v>20</v>
      </c>
      <c r="M101" s="25" t="s">
        <v>19</v>
      </c>
      <c r="N101" s="25" t="s">
        <v>20</v>
      </c>
      <c r="O101" s="25" t="s">
        <v>19</v>
      </c>
      <c r="P101" s="25" t="s">
        <v>20</v>
      </c>
      <c r="Q101" s="25"/>
      <c r="R101" s="25"/>
      <c r="S101" s="25"/>
      <c r="T101" s="25"/>
      <c r="U101" s="25"/>
      <c r="V101" s="25"/>
      <c r="W101" s="25"/>
      <c r="X101" s="33"/>
      <c r="Y101" s="17"/>
      <c r="Z101" s="17"/>
      <c r="AA101" s="17"/>
      <c r="AB101" s="17"/>
      <c r="AC101" s="17"/>
    </row>
    <row r="102" spans="1:29" ht="15" x14ac:dyDescent="0.25">
      <c r="A102" s="25" t="s">
        <v>21</v>
      </c>
      <c r="B102" s="25" t="s">
        <v>22</v>
      </c>
      <c r="C102" s="25" t="s">
        <v>23</v>
      </c>
      <c r="D102" s="25" t="s">
        <v>24</v>
      </c>
      <c r="E102" s="25" t="s">
        <v>25</v>
      </c>
      <c r="F102" s="25" t="s">
        <v>26</v>
      </c>
      <c r="G102" s="25"/>
      <c r="H102" s="25"/>
      <c r="I102" s="25" t="s">
        <v>27</v>
      </c>
      <c r="J102" s="25" t="s">
        <v>28</v>
      </c>
      <c r="K102" s="25" t="s">
        <v>29</v>
      </c>
      <c r="L102" s="25" t="s">
        <v>30</v>
      </c>
      <c r="M102" s="25" t="s">
        <v>31</v>
      </c>
      <c r="N102" s="25" t="s">
        <v>32</v>
      </c>
      <c r="O102" s="25" t="s">
        <v>33</v>
      </c>
      <c r="P102" s="25" t="s">
        <v>34</v>
      </c>
      <c r="Q102" s="25" t="s">
        <v>35</v>
      </c>
      <c r="R102" s="25" t="s">
        <v>12</v>
      </c>
      <c r="S102" s="25" t="s">
        <v>13</v>
      </c>
      <c r="T102" s="25" t="s">
        <v>14</v>
      </c>
      <c r="U102" s="25" t="s">
        <v>15</v>
      </c>
      <c r="V102" s="25" t="s">
        <v>16</v>
      </c>
      <c r="W102" s="25" t="s">
        <v>17</v>
      </c>
      <c r="X102" s="25" t="s">
        <v>36</v>
      </c>
      <c r="Y102" s="17"/>
      <c r="Z102" s="17"/>
      <c r="AA102" s="17"/>
      <c r="AB102" s="17"/>
      <c r="AC102" s="17"/>
    </row>
    <row r="103" spans="1:29" ht="14.25" customHeight="1" x14ac:dyDescent="0.25">
      <c r="A103" s="25">
        <f>RANK(X103,X$103:X$152)</f>
        <v>1</v>
      </c>
      <c r="B103" s="25" t="s">
        <v>113</v>
      </c>
      <c r="C103" s="25">
        <v>2</v>
      </c>
      <c r="D103" s="25">
        <f>IFERROR(VLOOKUP(C103,Table7[[Place]:[Points]],2),0)</f>
        <v>95</v>
      </c>
      <c r="E103" s="25">
        <v>6</v>
      </c>
      <c r="F103" s="28">
        <f>IFERROR(VLOOKUP(E103,Table7[[Place]:[Points]],2),0)</f>
        <v>85</v>
      </c>
      <c r="G103" s="26"/>
      <c r="H103" s="28"/>
      <c r="I103" s="25"/>
      <c r="J103" s="28">
        <f>IFERROR(VLOOKUP(I103,Table7[[Place]:[Points]],2),0)</f>
        <v>0</v>
      </c>
      <c r="K103" s="25">
        <v>5</v>
      </c>
      <c r="L103" s="28">
        <f>IFERROR(VLOOKUP(K103,Table7[[Place]:[Points]],2),0)</f>
        <v>86</v>
      </c>
      <c r="M103" s="25">
        <v>2</v>
      </c>
      <c r="N103" s="28">
        <f>IFERROR(VLOOKUP(M103,Table7[[Place]:[Points]],2),0)</f>
        <v>95</v>
      </c>
      <c r="O103" s="25">
        <v>3</v>
      </c>
      <c r="P103" s="28">
        <f>IFERROR(VLOOKUP(O103,Table7[[Place]:[Points]],2),0)</f>
        <v>91</v>
      </c>
      <c r="Q103" s="25">
        <f>SUM(D103,F103,J103,L103,N103,P103)</f>
        <v>452</v>
      </c>
      <c r="R103" s="25"/>
      <c r="S103" s="25"/>
      <c r="T103" s="25"/>
      <c r="U103" s="25"/>
      <c r="V103" s="25"/>
      <c r="W103" s="25"/>
      <c r="X103" s="25">
        <f>SUM(LARGE(D103:P103,{1,2,3,4}))</f>
        <v>367</v>
      </c>
      <c r="Y103" s="17"/>
      <c r="Z103" s="17"/>
      <c r="AA103" s="17"/>
      <c r="AB103" s="17"/>
      <c r="AC103" s="17"/>
    </row>
    <row r="104" spans="1:29" ht="15" x14ac:dyDescent="0.25">
      <c r="A104" s="25">
        <f>RANK(X104,X$103:X$152)</f>
        <v>2</v>
      </c>
      <c r="B104" s="25" t="s">
        <v>117</v>
      </c>
      <c r="C104" s="25"/>
      <c r="D104" s="25"/>
      <c r="E104" s="25">
        <v>5</v>
      </c>
      <c r="F104" s="28">
        <f>IFERROR(VLOOKUP(E104,Table7[[Place]:[Points]],2),0)</f>
        <v>86</v>
      </c>
      <c r="G104" s="26"/>
      <c r="H104" s="28"/>
      <c r="I104" s="25">
        <v>6</v>
      </c>
      <c r="J104" s="28">
        <f>IFERROR(VLOOKUP(I104,Table7[[Place]:[Points]],2),0)</f>
        <v>85</v>
      </c>
      <c r="K104" s="25">
        <v>6</v>
      </c>
      <c r="L104" s="28">
        <f>IFERROR(VLOOKUP(K104,Table7[[Place]:[Points]],2),0)</f>
        <v>85</v>
      </c>
      <c r="M104" s="25">
        <v>1</v>
      </c>
      <c r="N104" s="28">
        <f>IFERROR(VLOOKUP(M104,Table7[[Place]:[Points]],2),0)</f>
        <v>100</v>
      </c>
      <c r="O104" s="25">
        <v>2</v>
      </c>
      <c r="P104" s="28">
        <f>IFERROR(VLOOKUP(O104,Table7[[Place]:[Points]],2),0)</f>
        <v>95</v>
      </c>
      <c r="Q104" s="25">
        <f>SUM(D104,F104,J104,L104,N104,P104)</f>
        <v>451</v>
      </c>
      <c r="R104" s="25"/>
      <c r="S104" s="25"/>
      <c r="T104" s="25"/>
      <c r="U104" s="25"/>
      <c r="V104" s="25"/>
      <c r="W104" s="25"/>
      <c r="X104" s="25">
        <f>SUM(LARGE(D104:P104,{1,2,3,4}))</f>
        <v>366</v>
      </c>
      <c r="Y104" s="17"/>
      <c r="Z104" s="17"/>
      <c r="AA104" s="17"/>
      <c r="AB104" s="17"/>
      <c r="AC104" s="17"/>
    </row>
    <row r="105" spans="1:29" s="17" customFormat="1" ht="15" x14ac:dyDescent="0.25">
      <c r="A105" s="25">
        <f>RANK(X105,X$103:X$152)</f>
        <v>3</v>
      </c>
      <c r="B105" s="25" t="s">
        <v>112</v>
      </c>
      <c r="C105" s="25">
        <v>3</v>
      </c>
      <c r="D105" s="25">
        <f>IFERROR(VLOOKUP(C105,Table7[[Place]:[Points]],2),0)</f>
        <v>91</v>
      </c>
      <c r="E105" s="25" t="s">
        <v>42</v>
      </c>
      <c r="F105" s="28">
        <f>IFERROR(VLOOKUP(E105,Table7[[Place]:[Points]],2),0)</f>
        <v>40</v>
      </c>
      <c r="G105" s="26"/>
      <c r="H105" s="28"/>
      <c r="I105" s="25">
        <v>4</v>
      </c>
      <c r="J105" s="28">
        <f>IFERROR(VLOOKUP(I105,Table7[[Place]:[Points]],2),0)</f>
        <v>88</v>
      </c>
      <c r="K105" s="25">
        <v>2</v>
      </c>
      <c r="L105" s="28">
        <f>IFERROR(VLOOKUP(K105,Table7[[Place]:[Points]],2),0)</f>
        <v>95</v>
      </c>
      <c r="M105" s="25">
        <v>5</v>
      </c>
      <c r="N105" s="28">
        <f>IFERROR(VLOOKUP(M105,Table7[[Place]:[Points]],2),0)</f>
        <v>86</v>
      </c>
      <c r="O105" s="25">
        <v>9</v>
      </c>
      <c r="P105" s="28">
        <f>IFERROR(VLOOKUP(O105,Table7[[Place]:[Points]],2),0)</f>
        <v>82</v>
      </c>
      <c r="Q105" s="25">
        <f>SUM(D105,F105,J105,L105,N105,P105)</f>
        <v>482</v>
      </c>
      <c r="R105" s="25" t="e">
        <f>#REF!</f>
        <v>#REF!</v>
      </c>
      <c r="S105" s="25" t="e">
        <f>#REF!</f>
        <v>#REF!</v>
      </c>
      <c r="T105" s="25" t="e">
        <f>#REF!</f>
        <v>#REF!</v>
      </c>
      <c r="U105" s="25" t="e">
        <f>#REF!</f>
        <v>#REF!</v>
      </c>
      <c r="V105" s="25" t="e">
        <f>#REF!</f>
        <v>#REF!</v>
      </c>
      <c r="W105" s="25" t="e">
        <f>#REF!</f>
        <v>#REF!</v>
      </c>
      <c r="X105" s="25">
        <f>SUM(LARGE(D105:P105,{1,2,3,4}))</f>
        <v>360</v>
      </c>
    </row>
    <row r="106" spans="1:29" ht="15" x14ac:dyDescent="0.25">
      <c r="A106" s="25">
        <f>RANK(X106,X$103:X$152)</f>
        <v>4</v>
      </c>
      <c r="B106" s="25" t="s">
        <v>115</v>
      </c>
      <c r="C106" s="25">
        <v>5</v>
      </c>
      <c r="D106" s="25">
        <f>IFERROR(VLOOKUP(C106,Table7[[Place]:[Points]],2),0)</f>
        <v>86</v>
      </c>
      <c r="E106" s="25">
        <v>3</v>
      </c>
      <c r="F106" s="28">
        <f>IFERROR(VLOOKUP(E106,Table7[[Place]:[Points]],2),0)</f>
        <v>91</v>
      </c>
      <c r="G106" s="26"/>
      <c r="H106" s="28"/>
      <c r="I106" s="25">
        <v>5</v>
      </c>
      <c r="J106" s="28">
        <f>IFERROR(VLOOKUP(I106,Table7[[Place]:[Points]],2),0)</f>
        <v>86</v>
      </c>
      <c r="K106" s="25">
        <v>8</v>
      </c>
      <c r="L106" s="28">
        <f>IFERROR(VLOOKUP(K106,Table7[[Place]:[Points]],2),0)</f>
        <v>83</v>
      </c>
      <c r="M106" s="25">
        <v>4</v>
      </c>
      <c r="N106" s="28">
        <f>IFERROR(VLOOKUP(M106,Table7[[Place]:[Points]],2),0)</f>
        <v>88</v>
      </c>
      <c r="O106" s="25">
        <v>4</v>
      </c>
      <c r="P106" s="28">
        <f>IFERROR(VLOOKUP(O106,Table7[[Place]:[Points]],2),0)</f>
        <v>88</v>
      </c>
      <c r="Q106" s="25">
        <f>SUM(D106,F106,J106,L106,N106,P106)</f>
        <v>522</v>
      </c>
      <c r="R106" s="25" t="e">
        <f>#REF!</f>
        <v>#REF!</v>
      </c>
      <c r="S106" s="25" t="e">
        <f>#REF!</f>
        <v>#REF!</v>
      </c>
      <c r="T106" s="25" t="e">
        <f>#REF!</f>
        <v>#REF!</v>
      </c>
      <c r="U106" s="25" t="e">
        <f>#REF!</f>
        <v>#REF!</v>
      </c>
      <c r="V106" s="25" t="e">
        <f>#REF!</f>
        <v>#REF!</v>
      </c>
      <c r="W106" s="25" t="e">
        <f>#REF!</f>
        <v>#REF!</v>
      </c>
      <c r="X106" s="25">
        <f>SUM(LARGE(D106:P106,{1,2,3,4}))</f>
        <v>353</v>
      </c>
      <c r="Y106" s="17"/>
      <c r="Z106" s="17"/>
      <c r="AA106" s="17"/>
      <c r="AB106" s="17"/>
      <c r="AC106" s="17"/>
    </row>
    <row r="107" spans="1:29" ht="15" x14ac:dyDescent="0.25">
      <c r="A107" s="25">
        <f>RANK(X107,X$103:X$152)</f>
        <v>5</v>
      </c>
      <c r="B107" s="25" t="s">
        <v>116</v>
      </c>
      <c r="C107" s="25">
        <v>6</v>
      </c>
      <c r="D107" s="25">
        <f>IFERROR(VLOOKUP(C107,Table7[[Place]:[Points]],2),0)</f>
        <v>85</v>
      </c>
      <c r="E107" s="25">
        <v>4</v>
      </c>
      <c r="F107" s="28">
        <f>IFERROR(VLOOKUP(E107,Table7[[Place]:[Points]],2),0)</f>
        <v>88</v>
      </c>
      <c r="G107" s="26"/>
      <c r="H107" s="28"/>
      <c r="I107" s="25"/>
      <c r="J107" s="28">
        <f>IFERROR(VLOOKUP(I107,Table7[[Place]:[Points]],2),0)</f>
        <v>0</v>
      </c>
      <c r="K107" s="25">
        <v>9</v>
      </c>
      <c r="L107" s="28">
        <f>IFERROR(VLOOKUP(K107,Table7[[Place]:[Points]],2),0)</f>
        <v>82</v>
      </c>
      <c r="M107" s="25">
        <v>6</v>
      </c>
      <c r="N107" s="28">
        <f>IFERROR(VLOOKUP(M107,Table7[[Place]:[Points]],2),0)</f>
        <v>85</v>
      </c>
      <c r="O107" s="25">
        <v>6</v>
      </c>
      <c r="P107" s="28">
        <f>IFERROR(VLOOKUP(O107,Table7[[Place]:[Points]],2),0)</f>
        <v>85</v>
      </c>
      <c r="Q107" s="25">
        <f>SUM(D107,F107,J107,L107,N107,P107)</f>
        <v>425</v>
      </c>
      <c r="R107" s="25" t="e">
        <f>#REF!</f>
        <v>#REF!</v>
      </c>
      <c r="S107" s="25" t="e">
        <f>#REF!</f>
        <v>#REF!</v>
      </c>
      <c r="T107" s="25" t="e">
        <f>#REF!</f>
        <v>#REF!</v>
      </c>
      <c r="U107" s="25" t="e">
        <f>#REF!</f>
        <v>#REF!</v>
      </c>
      <c r="V107" s="25" t="e">
        <f>#REF!</f>
        <v>#REF!</v>
      </c>
      <c r="W107" s="25" t="e">
        <f>#REF!</f>
        <v>#REF!</v>
      </c>
      <c r="X107" s="25">
        <f>SUM(LARGE(D107:P107,{1,2,3,4}))</f>
        <v>343</v>
      </c>
      <c r="Y107" s="17"/>
      <c r="Z107" s="17"/>
      <c r="AA107" s="17"/>
      <c r="AB107" s="17"/>
      <c r="AC107" s="17"/>
    </row>
    <row r="108" spans="1:29" ht="15" x14ac:dyDescent="0.25">
      <c r="A108" s="25">
        <f>RANK(X108,X$103:X$152)</f>
        <v>6</v>
      </c>
      <c r="B108" s="25" t="s">
        <v>110</v>
      </c>
      <c r="C108" s="25">
        <v>1</v>
      </c>
      <c r="D108" s="25">
        <f>IFERROR(VLOOKUP(C108,Table7[[Place]:[Points]],2),0)</f>
        <v>100</v>
      </c>
      <c r="E108" s="25">
        <v>1</v>
      </c>
      <c r="F108" s="28">
        <f>IFERROR(VLOOKUP(E108,Table7[[Place]:[Points]],2),0)</f>
        <v>100</v>
      </c>
      <c r="G108" s="26"/>
      <c r="H108" s="28"/>
      <c r="I108" s="25">
        <v>1</v>
      </c>
      <c r="J108" s="28">
        <f>IFERROR(VLOOKUP(I108,Table7[[Place]:[Points]],2),0)</f>
        <v>100</v>
      </c>
      <c r="K108" s="25"/>
      <c r="L108" s="28"/>
      <c r="M108" s="25"/>
      <c r="N108" s="28"/>
      <c r="O108" s="36" t="s">
        <v>42</v>
      </c>
      <c r="P108" s="28">
        <f>IFERROR(VLOOKUP(O108,Table7[[Place]:[Points]],2),0)</f>
        <v>40</v>
      </c>
      <c r="Q108" s="25">
        <f>SUM(D108,F108,J108,L108,N108,P108)</f>
        <v>340</v>
      </c>
      <c r="R108" s="25" t="e">
        <f>#REF!</f>
        <v>#REF!</v>
      </c>
      <c r="S108" s="25" t="e">
        <f>#REF!</f>
        <v>#REF!</v>
      </c>
      <c r="T108" s="25" t="e">
        <f>#REF!</f>
        <v>#REF!</v>
      </c>
      <c r="U108" s="25" t="e">
        <f>#REF!</f>
        <v>#REF!</v>
      </c>
      <c r="V108" s="25" t="e">
        <f>#REF!</f>
        <v>#REF!</v>
      </c>
      <c r="W108" s="25" t="e">
        <f>#REF!</f>
        <v>#REF!</v>
      </c>
      <c r="X108" s="25">
        <f>SUM(LARGE(D108:P108,{1,2,3,4}))</f>
        <v>340</v>
      </c>
      <c r="Y108" s="17"/>
      <c r="Z108" s="17"/>
      <c r="AA108" s="17"/>
      <c r="AB108" s="17"/>
      <c r="AC108" s="17"/>
    </row>
    <row r="109" spans="1:29" ht="15" x14ac:dyDescent="0.25">
      <c r="A109" s="25">
        <f>RANK(X109,X$103:X$152)</f>
        <v>7</v>
      </c>
      <c r="B109" s="25" t="s">
        <v>119</v>
      </c>
      <c r="C109" s="25">
        <v>12</v>
      </c>
      <c r="D109" s="25">
        <f>IFERROR(VLOOKUP(C109,Table7[[Place]:[Points]],2),0)</f>
        <v>79</v>
      </c>
      <c r="E109" s="25">
        <v>8</v>
      </c>
      <c r="F109" s="28">
        <f>IFERROR(VLOOKUP(E109,Table7[[Place]:[Points]],2),0)</f>
        <v>83</v>
      </c>
      <c r="G109" s="26"/>
      <c r="H109" s="28"/>
      <c r="I109" s="25">
        <v>8</v>
      </c>
      <c r="J109" s="28">
        <f>IFERROR(VLOOKUP(I109,Table7[[Place]:[Points]],2),0)</f>
        <v>83</v>
      </c>
      <c r="K109" s="25">
        <v>12</v>
      </c>
      <c r="L109" s="28">
        <f>IFERROR(VLOOKUP(K109,Table7[[Place]:[Points]],2),0)</f>
        <v>79</v>
      </c>
      <c r="M109" s="25">
        <v>7</v>
      </c>
      <c r="N109" s="28">
        <f>IFERROR(VLOOKUP(M109,Table7[[Place]:[Points]],2),0)</f>
        <v>84</v>
      </c>
      <c r="O109" s="25">
        <v>5</v>
      </c>
      <c r="P109" s="28">
        <f>IFERROR(VLOOKUP(O109,Table7[[Place]:[Points]],2),0)</f>
        <v>86</v>
      </c>
      <c r="Q109" s="25">
        <f>SUM(D109,F109,J109,L109,N109,P109)</f>
        <v>494</v>
      </c>
      <c r="R109" s="25" t="e">
        <f>#REF!</f>
        <v>#REF!</v>
      </c>
      <c r="S109" s="25" t="e">
        <f>#REF!</f>
        <v>#REF!</v>
      </c>
      <c r="T109" s="25" t="e">
        <f>#REF!</f>
        <v>#REF!</v>
      </c>
      <c r="U109" s="25" t="e">
        <f>#REF!</f>
        <v>#REF!</v>
      </c>
      <c r="V109" s="25" t="e">
        <f>#REF!</f>
        <v>#REF!</v>
      </c>
      <c r="W109" s="25" t="e">
        <f>#REF!</f>
        <v>#REF!</v>
      </c>
      <c r="X109" s="25">
        <f>SUM(LARGE(D109:P109,{1,2,3,4}))</f>
        <v>336</v>
      </c>
      <c r="Y109" s="17"/>
      <c r="Z109" s="17"/>
      <c r="AA109" s="17"/>
      <c r="AB109" s="17"/>
      <c r="AC109" s="17"/>
    </row>
    <row r="110" spans="1:29" ht="15" x14ac:dyDescent="0.25">
      <c r="A110" s="25">
        <f>RANK(X110,X$103:X$152)</f>
        <v>8</v>
      </c>
      <c r="B110" s="25" t="s">
        <v>118</v>
      </c>
      <c r="C110" s="25">
        <v>9</v>
      </c>
      <c r="D110" s="25">
        <f>IFERROR(VLOOKUP(C110,Table7[[Place]:[Points]],2),0)</f>
        <v>82</v>
      </c>
      <c r="E110" s="25">
        <v>7</v>
      </c>
      <c r="F110" s="28">
        <f>IFERROR(VLOOKUP(E110,Table7[[Place]:[Points]],2),0)</f>
        <v>84</v>
      </c>
      <c r="G110" s="26"/>
      <c r="H110" s="28"/>
      <c r="I110" s="25" t="s">
        <v>42</v>
      </c>
      <c r="J110" s="28">
        <f>IFERROR(VLOOKUP(I110,Table7[[Place]:[Points]],2),0)</f>
        <v>40</v>
      </c>
      <c r="K110" s="25">
        <v>11</v>
      </c>
      <c r="L110" s="28">
        <f>IFERROR(VLOOKUP(K110,Table7[[Place]:[Points]],2),0)</f>
        <v>80</v>
      </c>
      <c r="M110" s="25">
        <v>8</v>
      </c>
      <c r="N110" s="28">
        <f>IFERROR(VLOOKUP(M110,Table7[[Place]:[Points]],2),0)</f>
        <v>83</v>
      </c>
      <c r="O110" s="25">
        <v>7</v>
      </c>
      <c r="P110" s="28">
        <f>IFERROR(VLOOKUP(O110,Table7[[Place]:[Points]],2),0)</f>
        <v>84</v>
      </c>
      <c r="Q110" s="25">
        <f>SUM(D110,F110,J110,L110,N110,P110)</f>
        <v>453</v>
      </c>
      <c r="R110" s="25"/>
      <c r="S110" s="25"/>
      <c r="T110" s="25"/>
      <c r="U110" s="25"/>
      <c r="V110" s="25"/>
      <c r="W110" s="25"/>
      <c r="X110" s="25">
        <f>SUM(LARGE(D110:P110,{1,2,3,4}))</f>
        <v>333</v>
      </c>
      <c r="Y110" s="17"/>
      <c r="Z110" s="17"/>
      <c r="AA110" s="17"/>
      <c r="AB110" s="17"/>
      <c r="AC110" s="17"/>
    </row>
    <row r="111" spans="1:29" ht="15" x14ac:dyDescent="0.25">
      <c r="A111" s="25">
        <f>RANK(X111,X$103:X$152)</f>
        <v>9</v>
      </c>
      <c r="B111" s="25" t="s">
        <v>133</v>
      </c>
      <c r="C111" s="25"/>
      <c r="D111" s="25"/>
      <c r="E111" s="25">
        <v>2</v>
      </c>
      <c r="F111" s="28">
        <f>IFERROR(VLOOKUP(E111,Table7[[Place]:[Points]],2),0)</f>
        <v>95</v>
      </c>
      <c r="G111" s="26"/>
      <c r="H111" s="28"/>
      <c r="I111" s="25" t="s">
        <v>42</v>
      </c>
      <c r="J111" s="28">
        <f>IFERROR(VLOOKUP(I111,Table7[[Place]:[Points]],2),0)</f>
        <v>40</v>
      </c>
      <c r="K111" s="25"/>
      <c r="L111" s="28"/>
      <c r="M111" s="25">
        <v>3</v>
      </c>
      <c r="N111" s="28">
        <f>IFERROR(VLOOKUP(M111,Table7[[Place]:[Points]],2),0)</f>
        <v>91</v>
      </c>
      <c r="O111" s="25">
        <v>1</v>
      </c>
      <c r="P111" s="28">
        <f>IFERROR(VLOOKUP(O111,Table7[[Place]:[Points]],2),0)</f>
        <v>100</v>
      </c>
      <c r="Q111" s="25">
        <f>SUM(D111,F111,J111,L111,N111,P111)</f>
        <v>326</v>
      </c>
      <c r="R111" s="25"/>
      <c r="S111" s="25"/>
      <c r="T111" s="25"/>
      <c r="U111" s="25"/>
      <c r="V111" s="25"/>
      <c r="W111" s="25"/>
      <c r="X111" s="25">
        <f>SUM(LARGE(D111:P111,{1,2,3,4}))</f>
        <v>326</v>
      </c>
      <c r="Y111" s="17"/>
      <c r="Z111" s="17"/>
      <c r="AA111" s="17"/>
      <c r="AB111" s="17"/>
      <c r="AC111" s="17"/>
    </row>
    <row r="112" spans="1:29" ht="15" x14ac:dyDescent="0.25">
      <c r="A112" s="25">
        <f>RANK(X112,X$103:X$152)</f>
        <v>10</v>
      </c>
      <c r="B112" s="25" t="s">
        <v>80</v>
      </c>
      <c r="C112" s="25">
        <v>13</v>
      </c>
      <c r="D112" s="25">
        <f>IFERROR(VLOOKUP(C112,Table7[[Place]:[Points]],2),0)</f>
        <v>78</v>
      </c>
      <c r="E112" s="25"/>
      <c r="F112" s="28">
        <f>IFERROR(VLOOKUP(E112,Table7[[Place]:[Points]],2),0)</f>
        <v>0</v>
      </c>
      <c r="G112" s="26"/>
      <c r="H112" s="28"/>
      <c r="I112" s="25">
        <v>18</v>
      </c>
      <c r="J112" s="28">
        <f>IFERROR(VLOOKUP(I112,Table7[[Place]:[Points]],2),0)</f>
        <v>73</v>
      </c>
      <c r="K112" s="25">
        <v>4</v>
      </c>
      <c r="L112" s="28">
        <f>IFERROR(VLOOKUP(K112,Table7[[Place]:[Points]],2),0)</f>
        <v>88</v>
      </c>
      <c r="M112" s="25">
        <v>13</v>
      </c>
      <c r="N112" s="28">
        <f>IFERROR(VLOOKUP(M112,Table7[[Place]:[Points]],2),0)</f>
        <v>78</v>
      </c>
      <c r="O112" s="25">
        <v>10</v>
      </c>
      <c r="P112" s="28">
        <f>IFERROR(VLOOKUP(O112,Table7[[Place]:[Points]],2),0)</f>
        <v>81</v>
      </c>
      <c r="Q112" s="25">
        <f>SUM(D112,F112,J112,L112,N112,P112)</f>
        <v>398</v>
      </c>
      <c r="R112" s="25" t="e">
        <f>#REF!</f>
        <v>#REF!</v>
      </c>
      <c r="S112" s="25" t="e">
        <f>#REF!</f>
        <v>#REF!</v>
      </c>
      <c r="T112" s="25" t="e">
        <f>#REF!</f>
        <v>#REF!</v>
      </c>
      <c r="U112" s="25" t="e">
        <f>#REF!</f>
        <v>#REF!</v>
      </c>
      <c r="V112" s="25" t="e">
        <f>#REF!</f>
        <v>#REF!</v>
      </c>
      <c r="W112" s="25" t="e">
        <f>#REF!</f>
        <v>#REF!</v>
      </c>
      <c r="X112" s="25">
        <f>SUM(LARGE(D112:P112,{1,2,3,4}))</f>
        <v>325</v>
      </c>
      <c r="Y112" s="17"/>
      <c r="Z112" s="17"/>
      <c r="AA112" s="17"/>
      <c r="AB112" s="17"/>
      <c r="AC112" s="17"/>
    </row>
    <row r="113" spans="1:29" s="17" customFormat="1" ht="15" x14ac:dyDescent="0.25">
      <c r="A113" s="25">
        <f>RANK(X113,X$103:X$152)</f>
        <v>11</v>
      </c>
      <c r="B113" s="25" t="s">
        <v>121</v>
      </c>
      <c r="C113" s="25">
        <v>14</v>
      </c>
      <c r="D113" s="25">
        <f>IFERROR(VLOOKUP(C113,Table7[[Place]:[Points]],2),0)</f>
        <v>77</v>
      </c>
      <c r="E113" s="25">
        <v>9</v>
      </c>
      <c r="F113" s="28">
        <f>IFERROR(VLOOKUP(E113,Table7[[Place]:[Points]],2),0)</f>
        <v>82</v>
      </c>
      <c r="G113" s="26"/>
      <c r="H113" s="28"/>
      <c r="I113" s="25">
        <v>17</v>
      </c>
      <c r="J113" s="28">
        <f>IFERROR(VLOOKUP(I113,Table7[[Place]:[Points]],2),0)</f>
        <v>74</v>
      </c>
      <c r="K113" s="25">
        <v>13</v>
      </c>
      <c r="L113" s="28">
        <f>IFERROR(VLOOKUP(K113,Table7[[Place]:[Points]],2),0)</f>
        <v>78</v>
      </c>
      <c r="M113" s="25">
        <v>14</v>
      </c>
      <c r="N113" s="28">
        <f>IFERROR(VLOOKUP(M113,Table7[[Place]:[Points]],2),0)</f>
        <v>77</v>
      </c>
      <c r="O113" s="25">
        <v>8</v>
      </c>
      <c r="P113" s="28">
        <f>IFERROR(VLOOKUP(O113,Table7[[Place]:[Points]],2),0)</f>
        <v>83</v>
      </c>
      <c r="Q113" s="25">
        <f>SUM(D113,F113,J113,L113,N113,P113)</f>
        <v>471</v>
      </c>
      <c r="R113" s="25"/>
      <c r="S113" s="25"/>
      <c r="T113" s="25"/>
      <c r="U113" s="25"/>
      <c r="V113" s="25"/>
      <c r="W113" s="25"/>
      <c r="X113" s="25">
        <f>SUM(LARGE(D113:P113,{1,2,3,4}))</f>
        <v>320</v>
      </c>
    </row>
    <row r="114" spans="1:29" ht="15" x14ac:dyDescent="0.25">
      <c r="A114" s="25">
        <f>RANK(X114,X$103:X$152)</f>
        <v>12</v>
      </c>
      <c r="B114" s="25" t="s">
        <v>120</v>
      </c>
      <c r="C114" s="25">
        <v>7</v>
      </c>
      <c r="D114" s="25">
        <f>IFERROR(VLOOKUP(C114,Table7[[Place]:[Points]],2),0)</f>
        <v>84</v>
      </c>
      <c r="E114" s="25"/>
      <c r="F114" s="28">
        <f>IFERROR(VLOOKUP(E114,Table7[[Place]:[Points]],2),0)</f>
        <v>0</v>
      </c>
      <c r="G114" s="26" t="s">
        <v>38</v>
      </c>
      <c r="H114" s="28"/>
      <c r="I114" s="25">
        <v>10</v>
      </c>
      <c r="J114" s="28">
        <f>IFERROR(VLOOKUP(I114,Table7[[Place]:[Points]],2),0)</f>
        <v>81</v>
      </c>
      <c r="K114" s="25">
        <v>16</v>
      </c>
      <c r="L114" s="28">
        <f>IFERROR(VLOOKUP(K114,Table7[[Place]:[Points]],2),0)</f>
        <v>75</v>
      </c>
      <c r="M114" s="25"/>
      <c r="N114" s="28"/>
      <c r="O114" s="25">
        <v>12</v>
      </c>
      <c r="P114" s="28">
        <f>IFERROR(VLOOKUP(O114,Table7[[Place]:[Points]],2),0)</f>
        <v>79</v>
      </c>
      <c r="Q114" s="25">
        <f>SUM(D114,F114,J114,L114,N114,P114)</f>
        <v>319</v>
      </c>
      <c r="R114" s="25"/>
      <c r="S114" s="25"/>
      <c r="T114" s="25"/>
      <c r="U114" s="25"/>
      <c r="V114" s="25"/>
      <c r="W114" s="25"/>
      <c r="X114" s="25">
        <f>SUM(LARGE(D114:P114,{1,2,3,4}))</f>
        <v>319</v>
      </c>
      <c r="Y114" s="17"/>
      <c r="Z114" s="17"/>
      <c r="AA114" s="17"/>
      <c r="AB114" s="17"/>
      <c r="AC114" s="17"/>
    </row>
    <row r="115" spans="1:29" ht="15" x14ac:dyDescent="0.25">
      <c r="A115" s="25">
        <f>RANK(X115,X$103:X$152)</f>
        <v>13</v>
      </c>
      <c r="B115" s="25" t="s">
        <v>123</v>
      </c>
      <c r="C115" s="25">
        <v>11</v>
      </c>
      <c r="D115" s="25">
        <f>IFERROR(VLOOKUP(C115,Table7[[Place]:[Points]],2),0)</f>
        <v>80</v>
      </c>
      <c r="E115" s="25"/>
      <c r="F115" s="28"/>
      <c r="G115" s="26" t="s">
        <v>38</v>
      </c>
      <c r="H115" s="28"/>
      <c r="I115" s="25">
        <v>12</v>
      </c>
      <c r="J115" s="28">
        <f>IFERROR(VLOOKUP(I115,Table7[[Place]:[Points]],2),0)</f>
        <v>79</v>
      </c>
      <c r="K115" s="25">
        <v>17</v>
      </c>
      <c r="L115" s="28">
        <f>IFERROR(VLOOKUP(K115,Table7[[Place]:[Points]],2),0)</f>
        <v>74</v>
      </c>
      <c r="M115" s="25">
        <v>9</v>
      </c>
      <c r="N115" s="28">
        <f>IFERROR(VLOOKUP(M115,Table7[[Place]:[Points]],2),0)</f>
        <v>82</v>
      </c>
      <c r="O115" s="25">
        <v>15</v>
      </c>
      <c r="P115" s="28">
        <f>IFERROR(VLOOKUP(O115,Table7[[Place]:[Points]],2),0)</f>
        <v>76</v>
      </c>
      <c r="Q115" s="25">
        <f>SUM(D115,F115,J115,L115,N115,P115)</f>
        <v>391</v>
      </c>
      <c r="R115" s="25" t="e">
        <f>#REF!</f>
        <v>#REF!</v>
      </c>
      <c r="S115" s="25" t="e">
        <f>#REF!</f>
        <v>#REF!</v>
      </c>
      <c r="T115" s="25" t="e">
        <f>#REF!</f>
        <v>#REF!</v>
      </c>
      <c r="U115" s="25" t="e">
        <f>#REF!</f>
        <v>#REF!</v>
      </c>
      <c r="V115" s="25" t="e">
        <f>#REF!</f>
        <v>#REF!</v>
      </c>
      <c r="W115" s="25" t="e">
        <f>#REF!</f>
        <v>#REF!</v>
      </c>
      <c r="X115" s="25">
        <f>SUM(LARGE(D115:P115,{1,2,3,4}))</f>
        <v>317</v>
      </c>
      <c r="Y115" s="17"/>
      <c r="Z115" s="17"/>
      <c r="AA115" s="17"/>
      <c r="AB115" s="17"/>
      <c r="AC115" s="17"/>
    </row>
    <row r="116" spans="1:29" ht="15" x14ac:dyDescent="0.25">
      <c r="A116" s="25">
        <f>RANK(X116,X$103:X$152)</f>
        <v>14</v>
      </c>
      <c r="B116" s="25" t="s">
        <v>124</v>
      </c>
      <c r="C116" s="25"/>
      <c r="D116" s="25"/>
      <c r="E116" s="25">
        <v>11</v>
      </c>
      <c r="F116" s="28">
        <f>IFERROR(VLOOKUP(E116,Table7[[Place]:[Points]],2),0)</f>
        <v>80</v>
      </c>
      <c r="G116" s="26"/>
      <c r="H116" s="28"/>
      <c r="I116" s="25">
        <v>14</v>
      </c>
      <c r="J116" s="28">
        <f>IFERROR(VLOOKUP(I116,Table7[[Place]:[Points]],2),0)</f>
        <v>77</v>
      </c>
      <c r="K116" s="25">
        <v>21</v>
      </c>
      <c r="L116" s="28">
        <f>IFERROR(VLOOKUP(K116,Table7[[Place]:[Points]],2),0)</f>
        <v>70</v>
      </c>
      <c r="M116" s="25">
        <v>15</v>
      </c>
      <c r="N116" s="28">
        <f>IFERROR(VLOOKUP(M116,Table7[[Place]:[Points]],2),0)</f>
        <v>76</v>
      </c>
      <c r="O116" s="25">
        <v>20</v>
      </c>
      <c r="P116" s="28">
        <f>IFERROR(VLOOKUP(O116,Table7[[Place]:[Points]],2),0)</f>
        <v>71</v>
      </c>
      <c r="Q116" s="25">
        <f>SUM(D116,F116,J116,L116,N116,P116)</f>
        <v>374</v>
      </c>
      <c r="R116" s="25"/>
      <c r="S116" s="25"/>
      <c r="T116" s="25"/>
      <c r="U116" s="25"/>
      <c r="V116" s="25"/>
      <c r="W116" s="25"/>
      <c r="X116" s="25">
        <f>SUM(LARGE(D116:P116,{1,2,3,4}))</f>
        <v>304</v>
      </c>
      <c r="Y116" s="17"/>
      <c r="Z116" s="17"/>
      <c r="AA116" s="17"/>
      <c r="AB116" s="17"/>
      <c r="AC116" s="17"/>
    </row>
    <row r="117" spans="1:29" ht="15" x14ac:dyDescent="0.25">
      <c r="A117" s="25">
        <f>RANK(X117,X$103:X$152)</f>
        <v>15</v>
      </c>
      <c r="B117" s="25" t="s">
        <v>129</v>
      </c>
      <c r="C117" s="25"/>
      <c r="D117" s="25"/>
      <c r="E117" s="25"/>
      <c r="F117" s="28"/>
      <c r="G117" s="26"/>
      <c r="H117" s="28"/>
      <c r="I117" s="25">
        <v>19</v>
      </c>
      <c r="J117" s="28">
        <f>IFERROR(VLOOKUP(I117,Table7[[Place]:[Points]],2),0)</f>
        <v>72</v>
      </c>
      <c r="K117" s="25">
        <v>20</v>
      </c>
      <c r="L117" s="28">
        <f>IFERROR(VLOOKUP(K117,Table7[[Place]:[Points]],2),0)</f>
        <v>71</v>
      </c>
      <c r="M117" s="25">
        <v>11</v>
      </c>
      <c r="N117" s="28">
        <f>IFERROR(VLOOKUP(M117,Table7[[Place]:[Points]],2),0)</f>
        <v>80</v>
      </c>
      <c r="O117" s="25">
        <v>17</v>
      </c>
      <c r="P117" s="28">
        <f>IFERROR(VLOOKUP(O117,Table7[[Place]:[Points]],2),0)</f>
        <v>74</v>
      </c>
      <c r="Q117" s="25">
        <f>SUM(D117,F117,J117,L117,N117,P117)</f>
        <v>297</v>
      </c>
      <c r="R117" s="25" t="e">
        <f>#REF!</f>
        <v>#REF!</v>
      </c>
      <c r="S117" s="25" t="e">
        <f>#REF!</f>
        <v>#REF!</v>
      </c>
      <c r="T117" s="25" t="e">
        <f>#REF!</f>
        <v>#REF!</v>
      </c>
      <c r="U117" s="25" t="e">
        <f>#REF!</f>
        <v>#REF!</v>
      </c>
      <c r="V117" s="25" t="e">
        <f>#REF!</f>
        <v>#REF!</v>
      </c>
      <c r="W117" s="25" t="e">
        <f>#REF!</f>
        <v>#REF!</v>
      </c>
      <c r="X117" s="25">
        <f>SUM(LARGE(D117:P117,{1,2,3,4}))</f>
        <v>297</v>
      </c>
      <c r="Y117" s="17"/>
      <c r="Z117" s="17"/>
      <c r="AA117" s="17"/>
      <c r="AB117" s="17"/>
      <c r="AC117" s="17"/>
    </row>
    <row r="118" spans="1:29" s="17" customFormat="1" ht="15" x14ac:dyDescent="0.25">
      <c r="A118" s="25">
        <f>RANK(X118,X$103:X$152)</f>
        <v>16</v>
      </c>
      <c r="B118" s="25" t="s">
        <v>131</v>
      </c>
      <c r="C118" s="25"/>
      <c r="D118" s="25"/>
      <c r="E118" s="25"/>
      <c r="F118" s="28"/>
      <c r="G118" s="26" t="s">
        <v>38</v>
      </c>
      <c r="H118" s="28"/>
      <c r="I118" s="25">
        <v>23</v>
      </c>
      <c r="J118" s="28">
        <f>IFERROR(VLOOKUP(I118,Table7[[Place]:[Points]],2),0)</f>
        <v>68</v>
      </c>
      <c r="K118" s="25">
        <v>18</v>
      </c>
      <c r="L118" s="28">
        <f>IFERROR(VLOOKUP(K118,Table7[[Place]:[Points]],2),0)</f>
        <v>73</v>
      </c>
      <c r="M118" s="25">
        <v>12</v>
      </c>
      <c r="N118" s="28">
        <f>IFERROR(VLOOKUP(M118,Table7[[Place]:[Points]],2),0)</f>
        <v>79</v>
      </c>
      <c r="O118" s="25">
        <v>16</v>
      </c>
      <c r="P118" s="28">
        <f>IFERROR(VLOOKUP(O118,Table7[[Place]:[Points]],2),0)</f>
        <v>75</v>
      </c>
      <c r="Q118" s="25">
        <f>SUM(D118,F118,J118,L118,N118,P118)</f>
        <v>295</v>
      </c>
      <c r="R118" s="25" t="e">
        <f>#REF!</f>
        <v>#REF!</v>
      </c>
      <c r="S118" s="25" t="e">
        <f>#REF!</f>
        <v>#REF!</v>
      </c>
      <c r="T118" s="25" t="e">
        <f>#REF!</f>
        <v>#REF!</v>
      </c>
      <c r="U118" s="25" t="e">
        <f>#REF!</f>
        <v>#REF!</v>
      </c>
      <c r="V118" s="25" t="e">
        <f>#REF!</f>
        <v>#REF!</v>
      </c>
      <c r="W118" s="25" t="e">
        <f>#REF!</f>
        <v>#REF!</v>
      </c>
      <c r="X118" s="25">
        <f>SUM(LARGE(D118:P118,{1,2,3,4}))</f>
        <v>295</v>
      </c>
    </row>
    <row r="119" spans="1:29" s="17" customFormat="1" ht="15" x14ac:dyDescent="0.25">
      <c r="A119" s="25">
        <f>RANK(X119,X$103:X$152)</f>
        <v>17</v>
      </c>
      <c r="B119" s="25" t="s">
        <v>127</v>
      </c>
      <c r="C119" s="25">
        <v>16</v>
      </c>
      <c r="D119" s="25">
        <f>IFERROR(VLOOKUP(C119,Table7[[Place]:[Points]],2),0)</f>
        <v>75</v>
      </c>
      <c r="E119" s="25">
        <v>14</v>
      </c>
      <c r="F119" s="28">
        <f>IFERROR(VLOOKUP(E119,Table7[[Place]:[Points]],2),0)</f>
        <v>77</v>
      </c>
      <c r="G119" s="26"/>
      <c r="H119" s="28"/>
      <c r="I119" s="25">
        <v>20</v>
      </c>
      <c r="J119" s="28">
        <f>IFERROR(VLOOKUP(I119,Table7[[Place]:[Points]],2),0)</f>
        <v>71</v>
      </c>
      <c r="K119" s="25">
        <v>23</v>
      </c>
      <c r="L119" s="28">
        <f>IFERROR(VLOOKUP(K119,Table7[[Place]:[Points]],2),0)</f>
        <v>68</v>
      </c>
      <c r="M119" s="25"/>
      <c r="N119" s="28">
        <f>IFERROR(VLOOKUP(M119,Table7[[Place]:[Points]],2),0)</f>
        <v>0</v>
      </c>
      <c r="O119" s="36" t="s">
        <v>42</v>
      </c>
      <c r="P119" s="28">
        <f>IFERROR(VLOOKUP(O119,Table7[[Place]:[Points]],2),0)</f>
        <v>40</v>
      </c>
      <c r="Q119" s="25">
        <f>SUM(D119,F119,J119,L119,N119,P119)</f>
        <v>331</v>
      </c>
      <c r="R119" s="25" t="e">
        <f>#REF!</f>
        <v>#REF!</v>
      </c>
      <c r="S119" s="25" t="e">
        <f>#REF!</f>
        <v>#REF!</v>
      </c>
      <c r="T119" s="25" t="e">
        <f>#REF!</f>
        <v>#REF!</v>
      </c>
      <c r="U119" s="25" t="e">
        <f>#REF!</f>
        <v>#REF!</v>
      </c>
      <c r="V119" s="25" t="e">
        <f>#REF!</f>
        <v>#REF!</v>
      </c>
      <c r="W119" s="25" t="e">
        <f>#REF!</f>
        <v>#REF!</v>
      </c>
      <c r="X119" s="25">
        <f>SUM(LARGE(D119:P119,{1,2,3,4}))</f>
        <v>291</v>
      </c>
    </row>
    <row r="120" spans="1:29" ht="15" x14ac:dyDescent="0.25">
      <c r="A120" s="25">
        <f>RANK(X120,X$103:X$152)</f>
        <v>18</v>
      </c>
      <c r="B120" s="25" t="s">
        <v>125</v>
      </c>
      <c r="C120" s="25">
        <v>15</v>
      </c>
      <c r="D120" s="25">
        <f>IFERROR(VLOOKUP(C120,Table7[[Place]:[Points]],2),0)</f>
        <v>76</v>
      </c>
      <c r="E120" s="25">
        <v>12</v>
      </c>
      <c r="F120" s="28">
        <f>IFERROR(VLOOKUP(E120,Table7[[Place]:[Points]],2),0)</f>
        <v>79</v>
      </c>
      <c r="G120" s="26"/>
      <c r="H120" s="28"/>
      <c r="I120" s="25">
        <v>24</v>
      </c>
      <c r="J120" s="28">
        <f>IFERROR(VLOOKUP(I120,Table7[[Place]:[Points]],2),0)</f>
        <v>67</v>
      </c>
      <c r="K120" s="25">
        <v>28</v>
      </c>
      <c r="L120" s="28">
        <f>IFERROR(VLOOKUP(K120,Table7[[Place]:[Points]],2),0)</f>
        <v>63</v>
      </c>
      <c r="M120" s="25"/>
      <c r="N120" s="28"/>
      <c r="O120" s="25">
        <v>23</v>
      </c>
      <c r="P120" s="28">
        <f>IFERROR(VLOOKUP(O120,Table7[[Place]:[Points]],2),0)</f>
        <v>68</v>
      </c>
      <c r="Q120" s="25">
        <f>SUM(D120,F120,J120,L120,N120,P120)</f>
        <v>353</v>
      </c>
      <c r="R120" s="25"/>
      <c r="S120" s="25"/>
      <c r="T120" s="25"/>
      <c r="U120" s="25"/>
      <c r="V120" s="25"/>
      <c r="W120" s="25"/>
      <c r="X120" s="25">
        <f>SUM(LARGE(D120:P120,{1,2,3,4}))</f>
        <v>290</v>
      </c>
      <c r="Y120" s="17"/>
      <c r="Z120" s="17"/>
      <c r="AA120" s="17"/>
      <c r="AB120" s="17"/>
      <c r="AC120" s="17"/>
    </row>
    <row r="121" spans="1:29" ht="15" x14ac:dyDescent="0.25">
      <c r="A121" s="25">
        <f>RANK(X121,X$103:X$152)</f>
        <v>19</v>
      </c>
      <c r="B121" s="25" t="s">
        <v>122</v>
      </c>
      <c r="C121" s="25"/>
      <c r="D121" s="25"/>
      <c r="E121" s="25"/>
      <c r="F121" s="28"/>
      <c r="G121" s="26"/>
      <c r="H121" s="28"/>
      <c r="I121" s="25">
        <v>9</v>
      </c>
      <c r="J121" s="28">
        <f>IFERROR(VLOOKUP(I121,Table7[[Place]:[Points]],2),0)</f>
        <v>82</v>
      </c>
      <c r="K121" s="25">
        <v>14</v>
      </c>
      <c r="L121" s="28">
        <f>IFERROR(VLOOKUP(K121,Table7[[Place]:[Points]],2),0)</f>
        <v>77</v>
      </c>
      <c r="M121" s="25"/>
      <c r="N121" s="28"/>
      <c r="O121" s="25">
        <v>13</v>
      </c>
      <c r="P121" s="28">
        <f>IFERROR(VLOOKUP(O121,Table7[[Place]:[Points]],2),0)</f>
        <v>78</v>
      </c>
      <c r="Q121" s="25">
        <f>SUM(D121,F121,J121,L121,N121,P121)</f>
        <v>237</v>
      </c>
      <c r="R121" s="25" t="e">
        <f>#REF!</f>
        <v>#REF!</v>
      </c>
      <c r="S121" s="25" t="e">
        <f>#REF!</f>
        <v>#REF!</v>
      </c>
      <c r="T121" s="25" t="e">
        <f>#REF!</f>
        <v>#REF!</v>
      </c>
      <c r="U121" s="25" t="e">
        <f>#REF!</f>
        <v>#REF!</v>
      </c>
      <c r="V121" s="25" t="e">
        <f>#REF!</f>
        <v>#REF!</v>
      </c>
      <c r="W121" s="25" t="e">
        <f>#REF!</f>
        <v>#REF!</v>
      </c>
      <c r="X121" s="25">
        <f>SUM(LARGE(D121:P121,{1,2,3}))</f>
        <v>237</v>
      </c>
      <c r="Y121" s="17"/>
      <c r="Z121" s="17"/>
      <c r="AA121" s="17"/>
      <c r="AB121" s="17"/>
      <c r="AC121" s="17"/>
    </row>
    <row r="122" spans="1:29" s="17" customFormat="1" ht="15" x14ac:dyDescent="0.25">
      <c r="A122" s="25">
        <f>RANK(X122,X$103:X$152)</f>
        <v>20</v>
      </c>
      <c r="B122" s="25" t="s">
        <v>143</v>
      </c>
      <c r="C122" s="25"/>
      <c r="D122" s="25"/>
      <c r="E122" s="25"/>
      <c r="F122" s="28"/>
      <c r="G122" s="26"/>
      <c r="H122" s="28"/>
      <c r="I122" s="25"/>
      <c r="J122" s="28"/>
      <c r="K122" s="25">
        <v>15</v>
      </c>
      <c r="L122" s="28">
        <f>IFERROR(VLOOKUP(K122,Table7[[Place]:[Points]],2),0)</f>
        <v>76</v>
      </c>
      <c r="M122" s="25">
        <v>10</v>
      </c>
      <c r="N122" s="28">
        <f>IFERROR(VLOOKUP(M122,Table7[[Place]:[Points]],2),0)</f>
        <v>81</v>
      </c>
      <c r="O122" s="25">
        <v>14</v>
      </c>
      <c r="P122" s="28">
        <f>IFERROR(VLOOKUP(O122,Table7[[Place]:[Points]],2),0)</f>
        <v>77</v>
      </c>
      <c r="Q122" s="25">
        <f>SUM(D122,F122,J122,L122,N122,P122)</f>
        <v>234</v>
      </c>
      <c r="R122" s="25" t="e">
        <f>#REF!</f>
        <v>#REF!</v>
      </c>
      <c r="S122" s="25" t="e">
        <f>#REF!</f>
        <v>#REF!</v>
      </c>
      <c r="T122" s="25" t="e">
        <f>#REF!</f>
        <v>#REF!</v>
      </c>
      <c r="U122" s="25" t="e">
        <f>#REF!</f>
        <v>#REF!</v>
      </c>
      <c r="V122" s="25" t="e">
        <f>#REF!</f>
        <v>#REF!</v>
      </c>
      <c r="W122" s="25" t="e">
        <f>#REF!</f>
        <v>#REF!</v>
      </c>
      <c r="X122" s="25">
        <f>SUM(LARGE(D122:P122,{1,2,3}))</f>
        <v>234</v>
      </c>
    </row>
    <row r="123" spans="1:29" s="17" customFormat="1" ht="15" x14ac:dyDescent="0.25">
      <c r="A123" s="25">
        <f>RANK(X123,X$103:X$152)</f>
        <v>21</v>
      </c>
      <c r="B123" s="25" t="s">
        <v>130</v>
      </c>
      <c r="C123" s="25"/>
      <c r="D123" s="25"/>
      <c r="E123" s="25"/>
      <c r="F123" s="28"/>
      <c r="G123" s="26"/>
      <c r="H123" s="28"/>
      <c r="I123" s="25">
        <v>13</v>
      </c>
      <c r="J123" s="28">
        <f>IFERROR(VLOOKUP(I123,Table7[[Place]:[Points]],2),0)</f>
        <v>78</v>
      </c>
      <c r="K123" s="25">
        <v>27</v>
      </c>
      <c r="L123" s="28">
        <f>IFERROR(VLOOKUP(K123,Table7[[Place]:[Points]],2),0)</f>
        <v>64</v>
      </c>
      <c r="M123" s="25"/>
      <c r="N123" s="28"/>
      <c r="O123" s="25">
        <v>19</v>
      </c>
      <c r="P123" s="28">
        <f>IFERROR(VLOOKUP(O123,Table7[[Place]:[Points]],2),0)</f>
        <v>72</v>
      </c>
      <c r="Q123" s="25">
        <f>SUM(D123,F123,J123,L123,N123,P123)</f>
        <v>214</v>
      </c>
      <c r="R123" s="25" t="e">
        <f>#REF!</f>
        <v>#REF!</v>
      </c>
      <c r="S123" s="25" t="e">
        <f>#REF!</f>
        <v>#REF!</v>
      </c>
      <c r="T123" s="25" t="e">
        <f>#REF!</f>
        <v>#REF!</v>
      </c>
      <c r="U123" s="25" t="e">
        <f>#REF!</f>
        <v>#REF!</v>
      </c>
      <c r="V123" s="25" t="e">
        <f>#REF!</f>
        <v>#REF!</v>
      </c>
      <c r="W123" s="25" t="e">
        <f>#REF!</f>
        <v>#REF!</v>
      </c>
      <c r="X123" s="25">
        <f>SUM(LARGE(D123:P123,{1,2,3}))</f>
        <v>214</v>
      </c>
    </row>
    <row r="124" spans="1:29" s="17" customFormat="1" ht="15" x14ac:dyDescent="0.25">
      <c r="A124" s="25">
        <f>RANK(X124,X$103:X$152)</f>
        <v>22</v>
      </c>
      <c r="B124" s="25" t="s">
        <v>128</v>
      </c>
      <c r="C124" s="25">
        <v>17</v>
      </c>
      <c r="D124" s="25">
        <f>IFERROR(VLOOKUP(C124,Table7[[Place]:[Points]],2),0)</f>
        <v>74</v>
      </c>
      <c r="E124" s="25"/>
      <c r="F124" s="28"/>
      <c r="G124" s="26"/>
      <c r="H124" s="28"/>
      <c r="I124" s="25">
        <v>21</v>
      </c>
      <c r="J124" s="28">
        <f>IFERROR(VLOOKUP(I124,Table7[[Place]:[Points]],2),0)</f>
        <v>70</v>
      </c>
      <c r="K124" s="25">
        <v>26</v>
      </c>
      <c r="L124" s="28">
        <f>IFERROR(VLOOKUP(K124,Table7[[Place]:[Points]],2),0)</f>
        <v>65</v>
      </c>
      <c r="M124" s="25"/>
      <c r="N124" s="28"/>
      <c r="O124" s="25"/>
      <c r="P124" s="28">
        <f>IFERROR(VLOOKUP(O124,Table7[[Place]:[Points]],2),0)</f>
        <v>0</v>
      </c>
      <c r="Q124" s="25">
        <f>SUM(D124,F124,J124,L124,N124,P124)</f>
        <v>209</v>
      </c>
      <c r="R124" s="25" t="e">
        <f>#REF!</f>
        <v>#REF!</v>
      </c>
      <c r="S124" s="25" t="e">
        <f>#REF!</f>
        <v>#REF!</v>
      </c>
      <c r="T124" s="25" t="e">
        <f>#REF!</f>
        <v>#REF!</v>
      </c>
      <c r="U124" s="25" t="e">
        <f>#REF!</f>
        <v>#REF!</v>
      </c>
      <c r="V124" s="25" t="e">
        <f>#REF!</f>
        <v>#REF!</v>
      </c>
      <c r="W124" s="25" t="e">
        <f>#REF!</f>
        <v>#REF!</v>
      </c>
      <c r="X124" s="25">
        <f>SUM(LARGE(D124:P124,{1,2,3}))</f>
        <v>209</v>
      </c>
    </row>
    <row r="125" spans="1:29" s="17" customFormat="1" ht="15" x14ac:dyDescent="0.25">
      <c r="A125" s="25">
        <f>RANK(X125,X$103:X$152)</f>
        <v>23</v>
      </c>
      <c r="B125" s="25" t="s">
        <v>132</v>
      </c>
      <c r="C125" s="25"/>
      <c r="D125" s="25"/>
      <c r="E125" s="25"/>
      <c r="F125" s="28"/>
      <c r="G125" s="26" t="s">
        <v>38</v>
      </c>
      <c r="H125" s="28"/>
      <c r="I125" s="25">
        <v>22</v>
      </c>
      <c r="J125" s="28">
        <f>IFERROR(VLOOKUP(I125,Table7[[Place]:[Points]],2),0)</f>
        <v>69</v>
      </c>
      <c r="K125" s="25">
        <v>24</v>
      </c>
      <c r="L125" s="28">
        <f>IFERROR(VLOOKUP(K125,Table7[[Place]:[Points]],2),0)</f>
        <v>67</v>
      </c>
      <c r="M125" s="25"/>
      <c r="N125" s="28"/>
      <c r="O125" s="25">
        <v>21</v>
      </c>
      <c r="P125" s="28">
        <f>IFERROR(VLOOKUP(O125,Table7[[Place]:[Points]],2),0)</f>
        <v>70</v>
      </c>
      <c r="Q125" s="25">
        <f>SUM(D125,F125,J125,L125,N125,P125)</f>
        <v>206</v>
      </c>
      <c r="R125" s="25" t="e">
        <f>#REF!</f>
        <v>#REF!</v>
      </c>
      <c r="S125" s="25" t="e">
        <f>#REF!</f>
        <v>#REF!</v>
      </c>
      <c r="T125" s="25" t="e">
        <f>#REF!</f>
        <v>#REF!</v>
      </c>
      <c r="U125" s="25" t="e">
        <f>#REF!</f>
        <v>#REF!</v>
      </c>
      <c r="V125" s="25" t="e">
        <f>#REF!</f>
        <v>#REF!</v>
      </c>
      <c r="W125" s="25" t="e">
        <f>#REF!</f>
        <v>#REF!</v>
      </c>
      <c r="X125" s="25">
        <f>SUM(LARGE(D125:P125,{1,2,3}))</f>
        <v>206</v>
      </c>
    </row>
    <row r="126" spans="1:29" s="17" customFormat="1" ht="15" x14ac:dyDescent="0.25">
      <c r="A126" s="25">
        <f>RANK(X126,X$103:X$152)</f>
        <v>24</v>
      </c>
      <c r="B126" s="25" t="s">
        <v>135</v>
      </c>
      <c r="C126" s="25"/>
      <c r="D126" s="25"/>
      <c r="E126" s="25" t="s">
        <v>42</v>
      </c>
      <c r="F126" s="28">
        <f>IFERROR(VLOOKUP(E126,Table7[[Place]:[Points]],2),0)</f>
        <v>40</v>
      </c>
      <c r="G126" s="26"/>
      <c r="H126" s="28"/>
      <c r="I126" s="25"/>
      <c r="J126" s="28"/>
      <c r="K126" s="25">
        <v>10</v>
      </c>
      <c r="L126" s="28">
        <f>IFERROR(VLOOKUP(K126,Table7[[Place]:[Points]],2),0)</f>
        <v>81</v>
      </c>
      <c r="M126" s="25"/>
      <c r="N126" s="28"/>
      <c r="O126" s="25">
        <v>11</v>
      </c>
      <c r="P126" s="28">
        <f>IFERROR(VLOOKUP(O126,Table7[[Place]:[Points]],2),0)</f>
        <v>80</v>
      </c>
      <c r="Q126" s="25">
        <f>SUM(D126,F126,J126,L126,N126,P126)</f>
        <v>201</v>
      </c>
      <c r="R126" s="25"/>
      <c r="S126" s="25"/>
      <c r="T126" s="25"/>
      <c r="U126" s="25"/>
      <c r="V126" s="25"/>
      <c r="W126" s="25"/>
      <c r="X126" s="25">
        <f>SUM(LARGE(D126:P126,{1,2,3}))</f>
        <v>201</v>
      </c>
    </row>
    <row r="127" spans="1:29" s="17" customFormat="1" ht="15" x14ac:dyDescent="0.25">
      <c r="A127" s="25">
        <f>RANK(X127,X$103:X$152)</f>
        <v>25</v>
      </c>
      <c r="B127" s="25" t="s">
        <v>126</v>
      </c>
      <c r="C127" s="25"/>
      <c r="D127" s="25"/>
      <c r="E127" s="25">
        <v>13</v>
      </c>
      <c r="F127" s="28">
        <f>IFERROR(VLOOKUP(E127,Table7[[Place]:[Points]],2),0)</f>
        <v>78</v>
      </c>
      <c r="G127" s="26"/>
      <c r="H127" s="28"/>
      <c r="I127" s="25">
        <v>15</v>
      </c>
      <c r="J127" s="28">
        <f>IFERROR(VLOOKUP(I127,Table7[[Place]:[Points]],2),0)</f>
        <v>76</v>
      </c>
      <c r="K127" s="25" t="s">
        <v>42</v>
      </c>
      <c r="L127" s="28">
        <f>IFERROR(VLOOKUP(K127,Table7[[Place]:[Points]],2),0)</f>
        <v>40</v>
      </c>
      <c r="M127" s="25"/>
      <c r="N127" s="28"/>
      <c r="O127" s="25"/>
      <c r="P127" s="28">
        <f>IFERROR(VLOOKUP(O127,Table7[[Place]:[Points]],2),0)</f>
        <v>0</v>
      </c>
      <c r="Q127" s="25">
        <f>SUM(D127,F127,J127,L127,N127,P127)</f>
        <v>194</v>
      </c>
      <c r="R127" s="25"/>
      <c r="S127" s="25"/>
      <c r="T127" s="25"/>
      <c r="U127" s="25"/>
      <c r="V127" s="25"/>
      <c r="W127" s="25"/>
      <c r="X127" s="25">
        <f>SUM(LARGE(D127:P127,{1,2,3}))</f>
        <v>194</v>
      </c>
    </row>
    <row r="128" spans="1:29" s="17" customFormat="1" ht="15" x14ac:dyDescent="0.25">
      <c r="A128" s="25">
        <f>RANK(X128,X$103:X$152)</f>
        <v>26</v>
      </c>
      <c r="B128" s="25" t="s">
        <v>111</v>
      </c>
      <c r="C128" s="25"/>
      <c r="D128" s="25"/>
      <c r="E128" s="25"/>
      <c r="F128" s="28"/>
      <c r="G128" s="26"/>
      <c r="H128" s="28"/>
      <c r="I128" s="25">
        <v>3</v>
      </c>
      <c r="J128" s="28">
        <f>IFERROR(VLOOKUP(I128,Table7[[Place]:[Points]],2),0)</f>
        <v>91</v>
      </c>
      <c r="K128" s="25">
        <v>1</v>
      </c>
      <c r="L128" s="28">
        <f>IFERROR(VLOOKUP(K128,Table7[[Place]:[Points]],2),0)</f>
        <v>100</v>
      </c>
      <c r="M128" s="25"/>
      <c r="N128" s="28"/>
      <c r="O128" s="25"/>
      <c r="P128" s="28">
        <f>IFERROR(VLOOKUP(O128,Table7[[Place]:[Points]],2),0)</f>
        <v>0</v>
      </c>
      <c r="Q128" s="25">
        <f>SUM(D128,F128,J128,L128,N128,P128)</f>
        <v>191</v>
      </c>
      <c r="R128" s="25" t="e">
        <f>#REF!</f>
        <v>#REF!</v>
      </c>
      <c r="S128" s="25" t="e">
        <f>#REF!</f>
        <v>#REF!</v>
      </c>
      <c r="T128" s="25" t="e">
        <f>#REF!</f>
        <v>#REF!</v>
      </c>
      <c r="U128" s="25" t="e">
        <f>#REF!</f>
        <v>#REF!</v>
      </c>
      <c r="V128" s="25" t="e">
        <f>#REF!</f>
        <v>#REF!</v>
      </c>
      <c r="W128" s="25" t="e">
        <f>#REF!</f>
        <v>#REF!</v>
      </c>
      <c r="X128" s="25">
        <f>SUM(LARGE(D128:P128,{1,2}))</f>
        <v>191</v>
      </c>
    </row>
    <row r="129" spans="1:24" s="17" customFormat="1" ht="15" x14ac:dyDescent="0.25">
      <c r="A129" s="25">
        <f>RANK(X129,X$103:X$152)</f>
        <v>27</v>
      </c>
      <c r="B129" s="25" t="s">
        <v>114</v>
      </c>
      <c r="C129" s="25">
        <v>4</v>
      </c>
      <c r="D129" s="25">
        <f>IFERROR(VLOOKUP(C129,Table7[[Place]:[Points]],2),0)</f>
        <v>88</v>
      </c>
      <c r="E129" s="25"/>
      <c r="F129" s="28">
        <f>IFERROR(VLOOKUP(E129,Table7[[Place]:[Points]],2),0)</f>
        <v>0</v>
      </c>
      <c r="G129" s="26"/>
      <c r="H129" s="28"/>
      <c r="I129" s="25"/>
      <c r="J129" s="28">
        <f>IFERROR(VLOOKUP(I129,Table7[[Place]:[Points]],2),0)</f>
        <v>0</v>
      </c>
      <c r="K129" s="25">
        <v>3</v>
      </c>
      <c r="L129" s="28">
        <f>IFERROR(VLOOKUP(K129,Table7[[Place]:[Points]],2),0)</f>
        <v>91</v>
      </c>
      <c r="M129" s="25"/>
      <c r="N129" s="28">
        <f>IFERROR(VLOOKUP(M129,Table7[[Place]:[Points]],2),0)</f>
        <v>0</v>
      </c>
      <c r="O129" s="25"/>
      <c r="P129" s="28">
        <f>IFERROR(VLOOKUP(O129,Table7[[Place]:[Points]],2),0)</f>
        <v>0</v>
      </c>
      <c r="Q129" s="25">
        <f>SUM(D129,F129,J129,L129,N129,P129)</f>
        <v>179</v>
      </c>
      <c r="R129" s="25" t="e">
        <f>#REF!</f>
        <v>#REF!</v>
      </c>
      <c r="S129" s="25" t="e">
        <f>#REF!</f>
        <v>#REF!</v>
      </c>
      <c r="T129" s="25" t="e">
        <f>#REF!</f>
        <v>#REF!</v>
      </c>
      <c r="U129" s="25" t="e">
        <f>#REF!</f>
        <v>#REF!</v>
      </c>
      <c r="V129" s="25" t="e">
        <f>#REF!</f>
        <v>#REF!</v>
      </c>
      <c r="W129" s="25" t="e">
        <f>#REF!</f>
        <v>#REF!</v>
      </c>
      <c r="X129" s="25">
        <f>SUM(LARGE(D129:P129,{1,2}))</f>
        <v>179</v>
      </c>
    </row>
    <row r="130" spans="1:24" s="17" customFormat="1" ht="15" x14ac:dyDescent="0.25">
      <c r="A130" s="25">
        <f>RANK(X130,X$103:X$152)</f>
        <v>28</v>
      </c>
      <c r="B130" s="25" t="s">
        <v>62</v>
      </c>
      <c r="C130" s="25"/>
      <c r="D130" s="25"/>
      <c r="E130" s="25"/>
      <c r="F130" s="28"/>
      <c r="G130" s="26"/>
      <c r="H130" s="28"/>
      <c r="I130" s="25" t="s">
        <v>42</v>
      </c>
      <c r="J130" s="28">
        <f>IFERROR(VLOOKUP(I130,Table7[[Place]:[Points]],2),0)</f>
        <v>40</v>
      </c>
      <c r="K130" s="25">
        <v>29</v>
      </c>
      <c r="L130" s="28">
        <f>IFERROR(VLOOKUP(K130,Table7[[Place]:[Points]],2),0)</f>
        <v>62</v>
      </c>
      <c r="M130" s="25"/>
      <c r="N130" s="28"/>
      <c r="O130" s="25">
        <v>26</v>
      </c>
      <c r="P130" s="28">
        <f>IFERROR(VLOOKUP(O130,Table7[[Place]:[Points]],2),0)</f>
        <v>65</v>
      </c>
      <c r="Q130" s="25">
        <f>SUM(D130,F130,J130,L130,N130,P130)</f>
        <v>167</v>
      </c>
      <c r="R130" s="25" t="e">
        <f>#REF!</f>
        <v>#REF!</v>
      </c>
      <c r="S130" s="25" t="e">
        <f>#REF!</f>
        <v>#REF!</v>
      </c>
      <c r="T130" s="25" t="e">
        <f>#REF!</f>
        <v>#REF!</v>
      </c>
      <c r="U130" s="25" t="e">
        <f>#REF!</f>
        <v>#REF!</v>
      </c>
      <c r="V130" s="25" t="e">
        <f>#REF!</f>
        <v>#REF!</v>
      </c>
      <c r="W130" s="25" t="e">
        <f>#REF!</f>
        <v>#REF!</v>
      </c>
      <c r="X130" s="25">
        <f>SUM(LARGE(D130:P130,{1,2,3}))</f>
        <v>167</v>
      </c>
    </row>
    <row r="131" spans="1:24" s="17" customFormat="1" ht="15" x14ac:dyDescent="0.25">
      <c r="A131" s="25">
        <f>RANK(X131,X$103:X$152)</f>
        <v>29</v>
      </c>
      <c r="B131" s="25" t="s">
        <v>139</v>
      </c>
      <c r="C131" s="25">
        <v>8</v>
      </c>
      <c r="D131" s="25">
        <f>IFERROR(VLOOKUP(C131,Table7[[Place]:[Points]],2),0)</f>
        <v>83</v>
      </c>
      <c r="E131" s="25"/>
      <c r="F131" s="28">
        <f>IFERROR(VLOOKUP(E131,Table7[[Place]:[Points]],2),0)</f>
        <v>0</v>
      </c>
      <c r="G131" s="26"/>
      <c r="H131" s="28"/>
      <c r="I131" s="25"/>
      <c r="J131" s="28">
        <f>IFERROR(VLOOKUP(I131,Table7[[Place]:[Points]],2),0)</f>
        <v>0</v>
      </c>
      <c r="K131" s="25"/>
      <c r="L131" s="28">
        <f>IFERROR(VLOOKUP(K131,Table7[[Place]:[Points]],2),0)</f>
        <v>0</v>
      </c>
      <c r="M131" s="25"/>
      <c r="N131" s="28">
        <f>IFERROR(VLOOKUP(M131,Table7[[Place]:[Points]],2),0)</f>
        <v>0</v>
      </c>
      <c r="O131" s="25">
        <v>18</v>
      </c>
      <c r="P131" s="28">
        <f>IFERROR(VLOOKUP(O131,Table7[[Place]:[Points]],2),0)</f>
        <v>73</v>
      </c>
      <c r="Q131" s="25">
        <f>SUM(D131,F131,J131,L131,N131,P131)</f>
        <v>156</v>
      </c>
      <c r="R131" s="25"/>
      <c r="S131" s="25"/>
      <c r="T131" s="25"/>
      <c r="U131" s="25"/>
      <c r="V131" s="25"/>
      <c r="W131" s="25"/>
      <c r="X131" s="25">
        <f>SUM(LARGE(D131:P131,{1,2}))</f>
        <v>156</v>
      </c>
    </row>
    <row r="132" spans="1:24" s="17" customFormat="1" ht="15" x14ac:dyDescent="0.25">
      <c r="A132" s="25">
        <f>RANK(X132,X$103:X$152)</f>
        <v>30</v>
      </c>
      <c r="B132" s="25" t="s">
        <v>66</v>
      </c>
      <c r="C132" s="25"/>
      <c r="D132" s="25"/>
      <c r="E132" s="25"/>
      <c r="F132" s="28"/>
      <c r="G132" s="26"/>
      <c r="H132" s="28"/>
      <c r="I132" s="25">
        <v>16</v>
      </c>
      <c r="J132" s="28">
        <f>IFERROR(VLOOKUP(I132,Table7[[Place]:[Points]],2),0)</f>
        <v>75</v>
      </c>
      <c r="K132" s="25"/>
      <c r="L132" s="28"/>
      <c r="M132" s="25"/>
      <c r="N132" s="28"/>
      <c r="O132" s="25">
        <v>24</v>
      </c>
      <c r="P132" s="28">
        <f>IFERROR(VLOOKUP(O132,Table7[[Place]:[Points]],2),0)</f>
        <v>67</v>
      </c>
      <c r="Q132" s="25">
        <f>SUM(D132,F132,J132,L132,N132,P132)</f>
        <v>142</v>
      </c>
      <c r="R132" s="25" t="e">
        <f>#REF!</f>
        <v>#REF!</v>
      </c>
      <c r="S132" s="25" t="e">
        <f>#REF!</f>
        <v>#REF!</v>
      </c>
      <c r="T132" s="25" t="e">
        <f>#REF!</f>
        <v>#REF!</v>
      </c>
      <c r="U132" s="25" t="e">
        <f>#REF!</f>
        <v>#REF!</v>
      </c>
      <c r="V132" s="25" t="e">
        <f>#REF!</f>
        <v>#REF!</v>
      </c>
      <c r="W132" s="25" t="e">
        <f>#REF!</f>
        <v>#REF!</v>
      </c>
      <c r="X132" s="25">
        <f>SUM(LARGE(D132:P132,{1,2}))</f>
        <v>142</v>
      </c>
    </row>
    <row r="133" spans="1:24" s="17" customFormat="1" ht="15" x14ac:dyDescent="0.25">
      <c r="A133" s="25">
        <f>RANK(X133,X$103:X$152)</f>
        <v>31</v>
      </c>
      <c r="B133" s="25" t="s">
        <v>134</v>
      </c>
      <c r="C133" s="25"/>
      <c r="D133" s="25"/>
      <c r="E133" s="25"/>
      <c r="F133" s="28"/>
      <c r="G133" s="26"/>
      <c r="H133" s="28"/>
      <c r="I133" s="25">
        <v>25</v>
      </c>
      <c r="J133" s="28">
        <f>IFERROR(VLOOKUP(I133,Table7[[Place]:[Points]],2),0)</f>
        <v>66</v>
      </c>
      <c r="K133" s="25">
        <v>25</v>
      </c>
      <c r="L133" s="28">
        <f>IFERROR(VLOOKUP(K133,Table7[[Place]:[Points]],2),0)</f>
        <v>66</v>
      </c>
      <c r="M133" s="25"/>
      <c r="N133" s="28"/>
      <c r="O133" s="25"/>
      <c r="P133" s="28">
        <f>IFERROR(VLOOKUP(O133,Table7[[Place]:[Points]],2),0)</f>
        <v>0</v>
      </c>
      <c r="Q133" s="25">
        <f>SUM(D133,F133,J133,L133,N133,P133)</f>
        <v>132</v>
      </c>
      <c r="R133" s="25" t="e">
        <f>#REF!</f>
        <v>#REF!</v>
      </c>
      <c r="S133" s="25" t="e">
        <f>#REF!</f>
        <v>#REF!</v>
      </c>
      <c r="T133" s="25" t="e">
        <f>#REF!</f>
        <v>#REF!</v>
      </c>
      <c r="U133" s="25" t="e">
        <f>#REF!</f>
        <v>#REF!</v>
      </c>
      <c r="V133" s="25" t="e">
        <f>#REF!</f>
        <v>#REF!</v>
      </c>
      <c r="W133" s="25" t="e">
        <f>#REF!</f>
        <v>#REF!</v>
      </c>
      <c r="X133" s="25">
        <f>SUM(LARGE(D133:P133,{1,2}))</f>
        <v>132</v>
      </c>
    </row>
    <row r="134" spans="1:24" s="17" customFormat="1" ht="15" x14ac:dyDescent="0.25">
      <c r="A134" s="25">
        <f>RANK(X134,X$103:X$152)</f>
        <v>32</v>
      </c>
      <c r="B134" s="25" t="s">
        <v>137</v>
      </c>
      <c r="C134" s="25"/>
      <c r="D134" s="25"/>
      <c r="E134" s="25"/>
      <c r="F134" s="28"/>
      <c r="G134" s="26"/>
      <c r="H134" s="28"/>
      <c r="I134" s="25">
        <v>7</v>
      </c>
      <c r="J134" s="28">
        <f>IFERROR(VLOOKUP(I134,Table7[[Place]:[Points]],2),0)</f>
        <v>84</v>
      </c>
      <c r="K134" s="25" t="s">
        <v>42</v>
      </c>
      <c r="L134" s="28">
        <f>IFERROR(VLOOKUP(K134,Table7[[Place]:[Points]],2),0)</f>
        <v>40</v>
      </c>
      <c r="M134" s="25"/>
      <c r="N134" s="28"/>
      <c r="O134" s="25"/>
      <c r="P134" s="28"/>
      <c r="Q134" s="25">
        <f>SUM(D134,F134,J134,L134,N134,P134)</f>
        <v>124</v>
      </c>
      <c r="R134" s="25" t="e">
        <f>#REF!</f>
        <v>#REF!</v>
      </c>
      <c r="S134" s="25" t="e">
        <f>#REF!</f>
        <v>#REF!</v>
      </c>
      <c r="T134" s="25" t="e">
        <f>#REF!</f>
        <v>#REF!</v>
      </c>
      <c r="U134" s="25" t="e">
        <f>#REF!</f>
        <v>#REF!</v>
      </c>
      <c r="V134" s="25" t="e">
        <f>#REF!</f>
        <v>#REF!</v>
      </c>
      <c r="W134" s="25" t="e">
        <f>#REF!</f>
        <v>#REF!</v>
      </c>
      <c r="X134" s="25">
        <f>SUM(LARGE(D134:P134,{1,2}))</f>
        <v>124</v>
      </c>
    </row>
    <row r="135" spans="1:24" s="17" customFormat="1" ht="15" x14ac:dyDescent="0.25">
      <c r="A135" s="25">
        <f>RANK(X135,X$103:X$152)</f>
        <v>33</v>
      </c>
      <c r="B135" s="25" t="s">
        <v>77</v>
      </c>
      <c r="C135" s="25"/>
      <c r="D135" s="25"/>
      <c r="E135" s="25"/>
      <c r="F135" s="28"/>
      <c r="G135" s="26"/>
      <c r="H135" s="28"/>
      <c r="I135" s="25" t="s">
        <v>42</v>
      </c>
      <c r="J135" s="28">
        <f>IFERROR(VLOOKUP(I135,Table7[[Place]:[Points]],2),0)</f>
        <v>40</v>
      </c>
      <c r="K135" s="25"/>
      <c r="L135" s="28"/>
      <c r="M135" s="25">
        <v>16</v>
      </c>
      <c r="N135" s="28">
        <f>IFERROR(VLOOKUP(M135,Table7[[Place]:[Points]],2),0)</f>
        <v>75</v>
      </c>
      <c r="O135" s="25"/>
      <c r="P135" s="28"/>
      <c r="Q135" s="25">
        <f>SUM(D135,F135,J135,L135,N135,P135)</f>
        <v>115</v>
      </c>
      <c r="R135" s="25" t="e">
        <f>#REF!</f>
        <v>#REF!</v>
      </c>
      <c r="S135" s="25" t="e">
        <f>#REF!</f>
        <v>#REF!</v>
      </c>
      <c r="T135" s="25" t="e">
        <f>#REF!</f>
        <v>#REF!</v>
      </c>
      <c r="U135" s="25" t="e">
        <f>#REF!</f>
        <v>#REF!</v>
      </c>
      <c r="V135" s="25" t="e">
        <f>#REF!</f>
        <v>#REF!</v>
      </c>
      <c r="W135" s="25" t="e">
        <f>#REF!</f>
        <v>#REF!</v>
      </c>
      <c r="X135" s="25">
        <f>SUM(LARGE(D135:P135,{1,2}))</f>
        <v>115</v>
      </c>
    </row>
    <row r="136" spans="1:24" s="17" customFormat="1" ht="15" x14ac:dyDescent="0.25">
      <c r="A136" s="25">
        <f>RANK(X136,X$103:X$152)</f>
        <v>34</v>
      </c>
      <c r="B136" s="25" t="s">
        <v>64</v>
      </c>
      <c r="C136" s="25"/>
      <c r="D136" s="25"/>
      <c r="E136" s="25"/>
      <c r="F136" s="28"/>
      <c r="G136" s="26"/>
      <c r="H136" s="28"/>
      <c r="I136" s="25" t="s">
        <v>42</v>
      </c>
      <c r="J136" s="28">
        <f>IFERROR(VLOOKUP(I136,Table7[[Place]:[Points]],2),0)</f>
        <v>40</v>
      </c>
      <c r="K136" s="25"/>
      <c r="L136" s="28"/>
      <c r="M136" s="25"/>
      <c r="N136" s="28"/>
      <c r="O136" s="25">
        <v>28</v>
      </c>
      <c r="P136" s="28">
        <f>IFERROR(VLOOKUP(O136,Table7[[Place]:[Points]],2),0)</f>
        <v>63</v>
      </c>
      <c r="Q136" s="25">
        <f>SUM(D136,F136,J136,L136,N136,P136)</f>
        <v>103</v>
      </c>
      <c r="R136" s="25"/>
      <c r="S136" s="25"/>
      <c r="T136" s="25"/>
      <c r="U136" s="25"/>
      <c r="V136" s="25"/>
      <c r="W136" s="25"/>
      <c r="X136" s="25">
        <f>SUM(LARGE(D136:P136,{1,2}))</f>
        <v>103</v>
      </c>
    </row>
    <row r="137" spans="1:24" s="17" customFormat="1" ht="15" x14ac:dyDescent="0.25">
      <c r="A137" s="25">
        <f>RANK(X137,X$103:X$152)</f>
        <v>35</v>
      </c>
      <c r="B137" s="25" t="s">
        <v>136</v>
      </c>
      <c r="C137" s="25"/>
      <c r="D137" s="25"/>
      <c r="E137" s="25"/>
      <c r="F137" s="28"/>
      <c r="G137" s="26"/>
      <c r="H137" s="28"/>
      <c r="I137" s="25">
        <v>2</v>
      </c>
      <c r="J137" s="28">
        <f>IFERROR(VLOOKUP(I137,Table7[[Place]:[Points]],2),0)</f>
        <v>95</v>
      </c>
      <c r="K137" s="25"/>
      <c r="L137" s="28"/>
      <c r="M137" s="25"/>
      <c r="N137" s="28"/>
      <c r="O137" s="25"/>
      <c r="P137" s="28">
        <f>IFERROR(VLOOKUP(O137,Table7[[Place]:[Points]],2),0)</f>
        <v>0</v>
      </c>
      <c r="Q137" s="25">
        <f>SUM(D137,F137,J137,L137,N137,P137)</f>
        <v>95</v>
      </c>
      <c r="R137" s="25" t="e">
        <f>#REF!</f>
        <v>#REF!</v>
      </c>
      <c r="S137" s="25" t="e">
        <f>#REF!</f>
        <v>#REF!</v>
      </c>
      <c r="T137" s="25" t="e">
        <f>#REF!</f>
        <v>#REF!</v>
      </c>
      <c r="U137" s="25" t="e">
        <f>#REF!</f>
        <v>#REF!</v>
      </c>
      <c r="V137" s="25" t="e">
        <f>#REF!</f>
        <v>#REF!</v>
      </c>
      <c r="W137" s="25" t="e">
        <f>#REF!</f>
        <v>#REF!</v>
      </c>
      <c r="X137" s="25">
        <f>SUM(LARGE(D137:P137,{1}))</f>
        <v>95</v>
      </c>
    </row>
    <row r="138" spans="1:24" s="17" customFormat="1" ht="15" x14ac:dyDescent="0.25">
      <c r="A138" s="25">
        <f>RANK(X138,X$103:X$152)</f>
        <v>36</v>
      </c>
      <c r="B138" s="25" t="s">
        <v>138</v>
      </c>
      <c r="C138" s="25"/>
      <c r="D138" s="25"/>
      <c r="E138" s="25"/>
      <c r="F138" s="28"/>
      <c r="G138" s="26"/>
      <c r="H138" s="28"/>
      <c r="I138" s="25"/>
      <c r="J138" s="28"/>
      <c r="K138" s="25">
        <v>7</v>
      </c>
      <c r="L138" s="28">
        <f>IFERROR(VLOOKUP(K138,Table7[[Place]:[Points]],2),0)</f>
        <v>84</v>
      </c>
      <c r="M138" s="25"/>
      <c r="N138" s="28"/>
      <c r="O138" s="25"/>
      <c r="P138" s="28">
        <f>IFERROR(VLOOKUP(O138,Table7[[Place]:[Points]],2),0)</f>
        <v>0</v>
      </c>
      <c r="Q138" s="25">
        <f>SUM(D138,F138,J138,L138,N138,P138)</f>
        <v>84</v>
      </c>
      <c r="R138" s="25" t="e">
        <f>#REF!</f>
        <v>#REF!</v>
      </c>
      <c r="S138" s="25" t="e">
        <f>#REF!</f>
        <v>#REF!</v>
      </c>
      <c r="T138" s="25" t="e">
        <f>#REF!</f>
        <v>#REF!</v>
      </c>
      <c r="U138" s="25" t="e">
        <f>#REF!</f>
        <v>#REF!</v>
      </c>
      <c r="V138" s="25" t="e">
        <f>#REF!</f>
        <v>#REF!</v>
      </c>
      <c r="W138" s="25" t="e">
        <f>#REF!</f>
        <v>#REF!</v>
      </c>
      <c r="X138" s="25">
        <f>SUM(LARGE(D138:P138,{1}))</f>
        <v>84</v>
      </c>
    </row>
    <row r="139" spans="1:24" s="17" customFormat="1" ht="15" x14ac:dyDescent="0.25">
      <c r="A139" s="25">
        <f>RANK(X139,X$103:X$152)</f>
        <v>37</v>
      </c>
      <c r="B139" s="25" t="s">
        <v>140</v>
      </c>
      <c r="C139" s="25"/>
      <c r="D139" s="25"/>
      <c r="E139" s="25">
        <v>10</v>
      </c>
      <c r="F139" s="28">
        <f>IFERROR(VLOOKUP(E139,Table7[[Place]:[Points]],2),0)</f>
        <v>81</v>
      </c>
      <c r="G139" s="26"/>
      <c r="H139" s="28"/>
      <c r="I139" s="25"/>
      <c r="J139" s="28"/>
      <c r="K139" s="25"/>
      <c r="L139" s="28"/>
      <c r="M139" s="25"/>
      <c r="N139" s="28"/>
      <c r="O139" s="25"/>
      <c r="P139" s="28">
        <f>IFERROR(VLOOKUP(O139,Table7[[Place]:[Points]],2),0)</f>
        <v>0</v>
      </c>
      <c r="Q139" s="25">
        <f>SUM(D139,F139,J139,L139,N139,P139)</f>
        <v>81</v>
      </c>
      <c r="R139" s="25"/>
      <c r="S139" s="25"/>
      <c r="T139" s="25"/>
      <c r="U139" s="25"/>
      <c r="V139" s="25"/>
      <c r="W139" s="25"/>
      <c r="X139" s="25">
        <f>SUM(LARGE(D139:P139,{1}))</f>
        <v>81</v>
      </c>
    </row>
    <row r="140" spans="1:24" s="17" customFormat="1" ht="15" x14ac:dyDescent="0.25">
      <c r="A140" s="25">
        <f>RANK(X140,X$103:X$152)</f>
        <v>37</v>
      </c>
      <c r="B140" s="25" t="s">
        <v>141</v>
      </c>
      <c r="C140" s="25">
        <v>10</v>
      </c>
      <c r="D140" s="25">
        <f>IFERROR(VLOOKUP(C140,Table7[[Place]:[Points]],2),0)</f>
        <v>81</v>
      </c>
      <c r="E140" s="25"/>
      <c r="F140" s="28"/>
      <c r="G140" s="26"/>
      <c r="H140" s="28"/>
      <c r="I140" s="25"/>
      <c r="J140" s="28"/>
      <c r="K140" s="25"/>
      <c r="L140" s="28"/>
      <c r="M140" s="25"/>
      <c r="N140" s="28"/>
      <c r="O140" s="25"/>
      <c r="P140" s="28">
        <f>IFERROR(VLOOKUP(O140,Table7[[Place]:[Points]],2),0)</f>
        <v>0</v>
      </c>
      <c r="Q140" s="25">
        <f>SUM(D140,F140,J140,L140,N140,P140)</f>
        <v>81</v>
      </c>
      <c r="R140" s="25"/>
      <c r="S140" s="25"/>
      <c r="T140" s="25"/>
      <c r="U140" s="25"/>
      <c r="V140" s="25"/>
      <c r="W140" s="25"/>
      <c r="X140" s="25">
        <f>SUM(LARGE(D140:P140,{1}))</f>
        <v>81</v>
      </c>
    </row>
    <row r="141" spans="1:24" s="17" customFormat="1" ht="15" x14ac:dyDescent="0.25">
      <c r="A141" s="25">
        <f>RANK(X141,X$103:X$152)</f>
        <v>39</v>
      </c>
      <c r="B141" s="25" t="s">
        <v>142</v>
      </c>
      <c r="C141" s="25"/>
      <c r="D141" s="25"/>
      <c r="E141" s="25"/>
      <c r="F141" s="28"/>
      <c r="G141" s="26"/>
      <c r="H141" s="28"/>
      <c r="I141" s="25">
        <v>11</v>
      </c>
      <c r="J141" s="28">
        <f>IFERROR(VLOOKUP(I141,Table7[[Place]:[Points]],2),0)</f>
        <v>80</v>
      </c>
      <c r="K141" s="25"/>
      <c r="L141" s="28"/>
      <c r="M141" s="25"/>
      <c r="N141" s="28"/>
      <c r="O141" s="25"/>
      <c r="P141" s="28">
        <f>IFERROR(VLOOKUP(O141,Table7[[Place]:[Points]],2),0)</f>
        <v>0</v>
      </c>
      <c r="Q141" s="25">
        <f>SUM(D141,F141,J141,L141,N141,P141)</f>
        <v>80</v>
      </c>
      <c r="R141" s="25" t="e">
        <f>#REF!</f>
        <v>#REF!</v>
      </c>
      <c r="S141" s="25" t="e">
        <f>#REF!</f>
        <v>#REF!</v>
      </c>
      <c r="T141" s="25" t="e">
        <f>#REF!</f>
        <v>#REF!</v>
      </c>
      <c r="U141" s="25" t="e">
        <f>#REF!</f>
        <v>#REF!</v>
      </c>
      <c r="V141" s="25" t="e">
        <f>#REF!</f>
        <v>#REF!</v>
      </c>
      <c r="W141" s="25" t="e">
        <f>#REF!</f>
        <v>#REF!</v>
      </c>
      <c r="X141" s="25">
        <f>SUM(LARGE(D141:P141,{1}))</f>
        <v>80</v>
      </c>
    </row>
    <row r="142" spans="1:24" s="17" customFormat="1" ht="15" x14ac:dyDescent="0.25">
      <c r="A142" s="25">
        <f>RANK(X142,X$103:X$152)</f>
        <v>40</v>
      </c>
      <c r="B142" s="32" t="s">
        <v>182</v>
      </c>
      <c r="C142" s="25"/>
      <c r="D142" s="25"/>
      <c r="E142" s="25"/>
      <c r="F142" s="28"/>
      <c r="G142" s="26"/>
      <c r="H142" s="28"/>
      <c r="I142" s="25"/>
      <c r="J142" s="28"/>
      <c r="K142" s="25"/>
      <c r="L142" s="28"/>
      <c r="M142" s="25">
        <v>17</v>
      </c>
      <c r="N142" s="28">
        <f>IFERROR(VLOOKUP(M142,Table7[[Place]:[Points]],2),0)</f>
        <v>74</v>
      </c>
      <c r="O142" s="25"/>
      <c r="P142" s="28">
        <f>IFERROR(VLOOKUP(O142,Table7[[Place]:[Points]],2),0)</f>
        <v>0</v>
      </c>
      <c r="Q142" s="25">
        <f>SUM(D142,F142,J142,L142,N142,P142)</f>
        <v>74</v>
      </c>
      <c r="R142" s="25"/>
      <c r="S142" s="25"/>
      <c r="T142" s="25"/>
      <c r="U142" s="25"/>
      <c r="V142" s="25"/>
      <c r="W142" s="25"/>
      <c r="X142" s="25">
        <f>SUM(LARGE(D142:P142,{1}))</f>
        <v>74</v>
      </c>
    </row>
    <row r="143" spans="1:24" s="17" customFormat="1" ht="15" x14ac:dyDescent="0.25">
      <c r="A143" s="25">
        <f>RANK(X143,X$103:X$152)</f>
        <v>41</v>
      </c>
      <c r="B143" s="25" t="s">
        <v>144</v>
      </c>
      <c r="C143" s="25"/>
      <c r="D143" s="25"/>
      <c r="E143" s="25"/>
      <c r="F143" s="28"/>
      <c r="G143" s="26"/>
      <c r="H143" s="28"/>
      <c r="I143" s="25"/>
      <c r="J143" s="28"/>
      <c r="K143" s="25">
        <v>19</v>
      </c>
      <c r="L143" s="28">
        <f>IFERROR(VLOOKUP(K143,Table7[[Place]:[Points]],2),0)</f>
        <v>72</v>
      </c>
      <c r="M143" s="25"/>
      <c r="N143" s="28"/>
      <c r="O143" s="25"/>
      <c r="P143" s="28">
        <f>IFERROR(VLOOKUP(O143,Table7[[Place]:[Points]],2),0)</f>
        <v>0</v>
      </c>
      <c r="Q143" s="25">
        <f>SUM(D143,F143,J143,L143,N143,P143)</f>
        <v>72</v>
      </c>
      <c r="R143" s="25" t="e">
        <f>#REF!</f>
        <v>#REF!</v>
      </c>
      <c r="S143" s="25" t="e">
        <f>#REF!</f>
        <v>#REF!</v>
      </c>
      <c r="T143" s="25" t="e">
        <f>#REF!</f>
        <v>#REF!</v>
      </c>
      <c r="U143" s="25" t="e">
        <f>#REF!</f>
        <v>#REF!</v>
      </c>
      <c r="V143" s="25" t="e">
        <f>#REF!</f>
        <v>#REF!</v>
      </c>
      <c r="W143" s="25" t="e">
        <f>#REF!</f>
        <v>#REF!</v>
      </c>
      <c r="X143" s="25">
        <f>SUM(LARGE(D143:P143,{1}))</f>
        <v>72</v>
      </c>
    </row>
    <row r="144" spans="1:24" s="17" customFormat="1" ht="15" x14ac:dyDescent="0.25">
      <c r="A144" s="25">
        <f>RANK(X144,X$103:X$152)</f>
        <v>42</v>
      </c>
      <c r="B144" s="36" t="s">
        <v>70</v>
      </c>
      <c r="C144" s="25"/>
      <c r="D144" s="25"/>
      <c r="E144" s="25"/>
      <c r="F144" s="28"/>
      <c r="G144" s="26"/>
      <c r="H144" s="28"/>
      <c r="I144" s="25"/>
      <c r="J144" s="28"/>
      <c r="K144" s="25"/>
      <c r="L144" s="28"/>
      <c r="M144" s="25"/>
      <c r="N144" s="28"/>
      <c r="O144" s="25">
        <v>22</v>
      </c>
      <c r="P144" s="28">
        <f>IFERROR(VLOOKUP(O144,Table7[[Place]:[Points]],2),0)</f>
        <v>69</v>
      </c>
      <c r="Q144" s="25">
        <f>SUM(D144,F144,J144,L144,N144,P144)</f>
        <v>69</v>
      </c>
      <c r="R144" s="25"/>
      <c r="S144" s="25"/>
      <c r="T144" s="25"/>
      <c r="U144" s="25"/>
      <c r="V144" s="25"/>
      <c r="W144" s="25"/>
      <c r="X144" s="25">
        <f>SUM(LARGE(D144:P144,{1}))</f>
        <v>69</v>
      </c>
    </row>
    <row r="145" spans="1:29" s="17" customFormat="1" ht="15" x14ac:dyDescent="0.25">
      <c r="A145" s="25">
        <f>RANK(X145,X$103:X$152)</f>
        <v>42</v>
      </c>
      <c r="B145" s="25" t="s">
        <v>145</v>
      </c>
      <c r="C145" s="25"/>
      <c r="D145" s="25"/>
      <c r="E145" s="25"/>
      <c r="F145" s="28"/>
      <c r="G145" s="26"/>
      <c r="H145" s="28"/>
      <c r="I145" s="25"/>
      <c r="J145" s="28"/>
      <c r="K145" s="25">
        <v>22</v>
      </c>
      <c r="L145" s="28">
        <f>IFERROR(VLOOKUP(K145,Table7[[Place]:[Points]],2),0)</f>
        <v>69</v>
      </c>
      <c r="M145" s="25"/>
      <c r="N145" s="28"/>
      <c r="O145" s="25"/>
      <c r="P145" s="28">
        <f>IFERROR(VLOOKUP(O145,Table7[[Place]:[Points]],2),0)</f>
        <v>0</v>
      </c>
      <c r="Q145" s="25">
        <f>SUM(D145,F145,J145,L145,N145,P145)</f>
        <v>69</v>
      </c>
      <c r="R145" s="25" t="e">
        <f>#REF!</f>
        <v>#REF!</v>
      </c>
      <c r="S145" s="25" t="e">
        <f>#REF!</f>
        <v>#REF!</v>
      </c>
      <c r="T145" s="25" t="e">
        <f>#REF!</f>
        <v>#REF!</v>
      </c>
      <c r="U145" s="25" t="e">
        <f>#REF!</f>
        <v>#REF!</v>
      </c>
      <c r="V145" s="25" t="e">
        <f>#REF!</f>
        <v>#REF!</v>
      </c>
      <c r="W145" s="25" t="e">
        <f>#REF!</f>
        <v>#REF!</v>
      </c>
      <c r="X145" s="25">
        <f>SUM(LARGE(D145:P145,{1}))</f>
        <v>69</v>
      </c>
    </row>
    <row r="146" spans="1:29" s="17" customFormat="1" ht="15" x14ac:dyDescent="0.25">
      <c r="A146" s="25">
        <f>RANK(X146,X$103:X$152)</f>
        <v>44</v>
      </c>
      <c r="B146" s="36" t="s">
        <v>187</v>
      </c>
      <c r="C146" s="25"/>
      <c r="D146" s="25"/>
      <c r="E146" s="25"/>
      <c r="F146" s="28"/>
      <c r="G146" s="26"/>
      <c r="H146" s="28"/>
      <c r="I146" s="25"/>
      <c r="J146" s="28"/>
      <c r="K146" s="25"/>
      <c r="L146" s="28"/>
      <c r="M146" s="25"/>
      <c r="N146" s="28"/>
      <c r="O146" s="25">
        <v>25</v>
      </c>
      <c r="P146" s="28">
        <f>IFERROR(VLOOKUP(O146,Table7[[Place]:[Points]],2),0)</f>
        <v>66</v>
      </c>
      <c r="Q146" s="25">
        <f>SUM(D146,F146,J146,L146,N146,P146)</f>
        <v>66</v>
      </c>
      <c r="R146" s="25"/>
      <c r="S146" s="25"/>
      <c r="T146" s="25"/>
      <c r="U146" s="25"/>
      <c r="V146" s="25"/>
      <c r="W146" s="25"/>
      <c r="X146" s="25">
        <f>SUM(LARGE(D146:P146,{1}))</f>
        <v>66</v>
      </c>
    </row>
    <row r="147" spans="1:29" s="17" customFormat="1" ht="15" x14ac:dyDescent="0.25">
      <c r="A147" s="25">
        <f>RANK(X147,X$103:X$152)</f>
        <v>45</v>
      </c>
      <c r="B147" s="36" t="s">
        <v>188</v>
      </c>
      <c r="C147" s="25"/>
      <c r="D147" s="25"/>
      <c r="E147" s="25"/>
      <c r="F147" s="28"/>
      <c r="G147" s="26"/>
      <c r="H147" s="28"/>
      <c r="I147" s="25"/>
      <c r="J147" s="28"/>
      <c r="K147" s="25"/>
      <c r="L147" s="28"/>
      <c r="M147" s="25"/>
      <c r="N147" s="28"/>
      <c r="O147" s="25">
        <v>27</v>
      </c>
      <c r="P147" s="28">
        <f>IFERROR(VLOOKUP(O147,Table7[[Place]:[Points]],2),0)</f>
        <v>64</v>
      </c>
      <c r="Q147" s="25">
        <f>SUM(D147,F147,J147,L147,N147,P147)</f>
        <v>64</v>
      </c>
      <c r="R147" s="25"/>
      <c r="S147" s="25"/>
      <c r="T147" s="25"/>
      <c r="U147" s="25"/>
      <c r="V147" s="25"/>
      <c r="W147" s="25"/>
      <c r="X147" s="25">
        <f>SUM(LARGE(D147:P147,{1}))</f>
        <v>64</v>
      </c>
    </row>
    <row r="148" spans="1:29" s="17" customFormat="1" ht="15" x14ac:dyDescent="0.25">
      <c r="A148" s="25">
        <f>RANK(X148,X$103:X$152)</f>
        <v>46</v>
      </c>
      <c r="B148" s="36" t="s">
        <v>78</v>
      </c>
      <c r="C148" s="25"/>
      <c r="D148" s="25"/>
      <c r="E148" s="25"/>
      <c r="F148" s="28"/>
      <c r="G148" s="26"/>
      <c r="H148" s="28"/>
      <c r="I148" s="25"/>
      <c r="J148" s="28"/>
      <c r="K148" s="25"/>
      <c r="L148" s="28"/>
      <c r="M148" s="25"/>
      <c r="N148" s="28"/>
      <c r="O148" s="25">
        <v>29</v>
      </c>
      <c r="P148" s="28">
        <f>IFERROR(VLOOKUP(O148,Table7[[Place]:[Points]],2),0)</f>
        <v>62</v>
      </c>
      <c r="Q148" s="25">
        <f>SUM(D148,F148,J148,L148,N148,P148)</f>
        <v>62</v>
      </c>
      <c r="R148" s="25"/>
      <c r="S148" s="25"/>
      <c r="T148" s="25"/>
      <c r="U148" s="25"/>
      <c r="V148" s="25"/>
      <c r="W148" s="25"/>
      <c r="X148" s="25">
        <f>SUM(LARGE(D148:P148,{1}))</f>
        <v>62</v>
      </c>
    </row>
    <row r="149" spans="1:29" s="17" customFormat="1" ht="15" x14ac:dyDescent="0.25">
      <c r="A149" s="25">
        <f>RANK(X149,X$103:X$152)</f>
        <v>47</v>
      </c>
      <c r="B149" s="25" t="s">
        <v>146</v>
      </c>
      <c r="C149" s="25"/>
      <c r="D149" s="25"/>
      <c r="E149" s="25"/>
      <c r="F149" s="28"/>
      <c r="G149" s="26"/>
      <c r="H149" s="28"/>
      <c r="I149" s="25" t="s">
        <v>42</v>
      </c>
      <c r="J149" s="28">
        <f>IFERROR(VLOOKUP(I149,Table7[[Place]:[Points]],2),0)</f>
        <v>40</v>
      </c>
      <c r="K149" s="25"/>
      <c r="L149" s="28"/>
      <c r="M149" s="25"/>
      <c r="N149" s="28"/>
      <c r="O149" s="25"/>
      <c r="P149" s="28"/>
      <c r="Q149" s="25">
        <f>SUM(D149,F149,J149,L149,N149,P149)</f>
        <v>40</v>
      </c>
      <c r="R149" s="25"/>
      <c r="S149" s="25"/>
      <c r="T149" s="25"/>
      <c r="U149" s="25"/>
      <c r="V149" s="25"/>
      <c r="W149" s="25"/>
      <c r="X149" s="25">
        <f>SUM(LARGE(D149:P149,{1}))</f>
        <v>40</v>
      </c>
    </row>
    <row r="150" spans="1:29" s="17" customFormat="1" ht="15" x14ac:dyDescent="0.25">
      <c r="A150" s="25">
        <f>RANK(X150,X$103:X$152)</f>
        <v>47</v>
      </c>
      <c r="B150" s="25" t="s">
        <v>147</v>
      </c>
      <c r="C150" s="25" t="s">
        <v>42</v>
      </c>
      <c r="D150" s="25">
        <f>IFERROR(VLOOKUP(C150,Table7[[Place]:[Points]],2),0)</f>
        <v>40</v>
      </c>
      <c r="E150" s="25"/>
      <c r="F150" s="28"/>
      <c r="G150" s="26"/>
      <c r="H150" s="28"/>
      <c r="I150" s="25"/>
      <c r="J150" s="28"/>
      <c r="K150" s="25"/>
      <c r="L150" s="28"/>
      <c r="M150" s="25"/>
      <c r="N150" s="28"/>
      <c r="O150" s="25"/>
      <c r="P150" s="28"/>
      <c r="Q150" s="25">
        <f>SUM(D150,F150,J150,L150,N150,P150)</f>
        <v>40</v>
      </c>
      <c r="R150" s="25" t="e">
        <f>#REF!</f>
        <v>#REF!</v>
      </c>
      <c r="S150" s="25" t="e">
        <f>#REF!</f>
        <v>#REF!</v>
      </c>
      <c r="T150" s="25" t="e">
        <f>#REF!</f>
        <v>#REF!</v>
      </c>
      <c r="U150" s="25" t="e">
        <f>#REF!</f>
        <v>#REF!</v>
      </c>
      <c r="V150" s="25" t="e">
        <f>#REF!</f>
        <v>#REF!</v>
      </c>
      <c r="W150" s="25" t="e">
        <f>#REF!</f>
        <v>#REF!</v>
      </c>
      <c r="X150" s="25">
        <f>SUM(LARGE(D150:P150,{1}))</f>
        <v>40</v>
      </c>
    </row>
    <row r="151" spans="1:29" s="17" customFormat="1" ht="15" x14ac:dyDescent="0.25">
      <c r="A151" s="25">
        <f>RANK(X151,X$103:X$152)</f>
        <v>47</v>
      </c>
      <c r="B151" s="25" t="s">
        <v>148</v>
      </c>
      <c r="C151" s="25" t="s">
        <v>42</v>
      </c>
      <c r="D151" s="25">
        <f>IFERROR(VLOOKUP(C151,Table7[[Place]:[Points]],2),0)</f>
        <v>40</v>
      </c>
      <c r="E151" s="25"/>
      <c r="F151" s="28"/>
      <c r="G151" s="26"/>
      <c r="H151" s="28"/>
      <c r="I151" s="25"/>
      <c r="J151" s="28"/>
      <c r="K151" s="25"/>
      <c r="L151" s="28"/>
      <c r="M151" s="25"/>
      <c r="N151" s="28"/>
      <c r="O151" s="25"/>
      <c r="P151" s="28">
        <f>IFERROR(VLOOKUP(O151,Table7[[Place]:[Points]],2),0)</f>
        <v>0</v>
      </c>
      <c r="Q151" s="25">
        <f>SUM(D151,F151,J151,L151,N151,P151)</f>
        <v>40</v>
      </c>
      <c r="R151" s="25"/>
      <c r="S151" s="25"/>
      <c r="T151" s="25"/>
      <c r="U151" s="25"/>
      <c r="V151" s="25"/>
      <c r="W151" s="25"/>
      <c r="X151" s="25">
        <f>SUM(LARGE(D151:P151,{1}))</f>
        <v>40</v>
      </c>
    </row>
    <row r="152" spans="1:29" s="17" customFormat="1" ht="15" x14ac:dyDescent="0.25">
      <c r="A152" s="25">
        <f>RANK(X152,X$103:X$152)</f>
        <v>47</v>
      </c>
      <c r="B152" s="25" t="s">
        <v>149</v>
      </c>
      <c r="C152" s="25"/>
      <c r="D152" s="25"/>
      <c r="E152" s="25"/>
      <c r="F152" s="28"/>
      <c r="G152" s="26"/>
      <c r="H152" s="28"/>
      <c r="I152" s="25"/>
      <c r="J152" s="28"/>
      <c r="K152" s="25" t="s">
        <v>42</v>
      </c>
      <c r="L152" s="28">
        <f>IFERROR(VLOOKUP(K152,Table7[[Place]:[Points]],2),0)</f>
        <v>40</v>
      </c>
      <c r="M152" s="25"/>
      <c r="N152" s="28"/>
      <c r="O152" s="25"/>
      <c r="P152" s="28"/>
      <c r="Q152" s="25">
        <f>SUM(D152,F152,J152,L152,N152,P152)</f>
        <v>40</v>
      </c>
      <c r="R152" s="25" t="e">
        <f>#REF!</f>
        <v>#REF!</v>
      </c>
      <c r="S152" s="25" t="e">
        <f>#REF!</f>
        <v>#REF!</v>
      </c>
      <c r="T152" s="25" t="e">
        <f>#REF!</f>
        <v>#REF!</v>
      </c>
      <c r="U152" s="25" t="e">
        <f>#REF!</f>
        <v>#REF!</v>
      </c>
      <c r="V152" s="25" t="e">
        <f>#REF!</f>
        <v>#REF!</v>
      </c>
      <c r="W152" s="25" t="e">
        <f>#REF!</f>
        <v>#REF!</v>
      </c>
      <c r="X152" s="25">
        <f>SUM(LARGE(D152:P152,{1}))</f>
        <v>40</v>
      </c>
    </row>
    <row r="153" spans="1:29" s="17" customFormat="1" ht="15" x14ac:dyDescent="0.25">
      <c r="A153" s="25"/>
      <c r="B153" s="25">
        <f>COUNTIF(B103:B152,"&lt;&gt;")</f>
        <v>50</v>
      </c>
      <c r="C153" s="25">
        <f>COUNTIF(C103:C152,"&lt;&gt;")</f>
        <v>19</v>
      </c>
      <c r="D153" s="29"/>
      <c r="E153" s="25">
        <f>COUNTIF(E103:E152,"&lt;&gt;")</f>
        <v>16</v>
      </c>
      <c r="F153" s="25"/>
      <c r="G153" s="25">
        <f>COUNTIF(G103:G152,"&lt;&gt;")</f>
        <v>4</v>
      </c>
      <c r="H153" s="25"/>
      <c r="I153" s="25">
        <f>COUNTIF(I103:I152,"&lt;&gt;")</f>
        <v>31</v>
      </c>
      <c r="J153" s="28"/>
      <c r="K153" s="25">
        <f>COUNTIF(K103:K152,"&lt;&gt;")</f>
        <v>32</v>
      </c>
      <c r="L153" s="28"/>
      <c r="M153" s="25">
        <f>COUNTIF(M103:M152,"&lt;&gt;")</f>
        <v>17</v>
      </c>
      <c r="N153" s="28"/>
      <c r="O153" s="25">
        <f>COUNTIF(O103:O152,"&lt;&gt;")</f>
        <v>31</v>
      </c>
      <c r="P153" s="28"/>
      <c r="Q153" s="25"/>
      <c r="R153" s="25"/>
      <c r="S153" s="25"/>
      <c r="T153" s="25"/>
      <c r="U153" s="25"/>
      <c r="V153" s="25"/>
      <c r="W153" s="25"/>
      <c r="X153" s="25"/>
    </row>
    <row r="154" spans="1:29" ht="1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17"/>
      <c r="Z154" s="17"/>
      <c r="AA154" s="17"/>
      <c r="AB154" s="17"/>
      <c r="AC154" s="17"/>
    </row>
    <row r="155" spans="1:29" ht="15" x14ac:dyDescent="0.25">
      <c r="A155" s="25"/>
      <c r="B155" s="25" t="s">
        <v>150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17"/>
      <c r="Z155" s="17"/>
      <c r="AA155" s="17"/>
      <c r="AB155" s="17"/>
      <c r="AC155" s="17"/>
    </row>
    <row r="156" spans="1:29" s="18" customFormat="1" ht="45.75" customHeight="1" x14ac:dyDescent="0.2">
      <c r="A156" s="27" t="s">
        <v>2</v>
      </c>
      <c r="B156" s="27" t="s">
        <v>3</v>
      </c>
      <c r="C156" s="34" t="s">
        <v>4</v>
      </c>
      <c r="D156" s="34"/>
      <c r="E156" s="34" t="s">
        <v>5</v>
      </c>
      <c r="F156" s="34"/>
      <c r="G156" s="27"/>
      <c r="H156" s="27"/>
      <c r="I156" s="34" t="s">
        <v>7</v>
      </c>
      <c r="J156" s="34"/>
      <c r="K156" s="34" t="s">
        <v>8</v>
      </c>
      <c r="L156" s="34"/>
      <c r="M156" s="34" t="s">
        <v>9</v>
      </c>
      <c r="N156" s="34"/>
      <c r="O156" s="34" t="s">
        <v>10</v>
      </c>
      <c r="P156" s="34"/>
      <c r="Q156" s="27" t="s">
        <v>11</v>
      </c>
      <c r="R156" s="27" t="s">
        <v>12</v>
      </c>
      <c r="S156" s="27" t="s">
        <v>13</v>
      </c>
      <c r="T156" s="27" t="s">
        <v>14</v>
      </c>
      <c r="U156" s="27" t="s">
        <v>15</v>
      </c>
      <c r="V156" s="27" t="s">
        <v>16</v>
      </c>
      <c r="W156" s="27" t="s">
        <v>17</v>
      </c>
      <c r="X156" s="33" t="s">
        <v>18</v>
      </c>
    </row>
    <row r="157" spans="1:29" ht="15" x14ac:dyDescent="0.25">
      <c r="A157" s="25"/>
      <c r="B157" s="25"/>
      <c r="C157" s="25" t="s">
        <v>19</v>
      </c>
      <c r="D157" s="25" t="s">
        <v>20</v>
      </c>
      <c r="E157" s="25" t="s">
        <v>19</v>
      </c>
      <c r="F157" s="25" t="s">
        <v>20</v>
      </c>
      <c r="G157" s="25"/>
      <c r="H157" s="25"/>
      <c r="I157" s="25" t="s">
        <v>19</v>
      </c>
      <c r="J157" s="25" t="s">
        <v>20</v>
      </c>
      <c r="K157" s="25" t="s">
        <v>19</v>
      </c>
      <c r="L157" s="25" t="s">
        <v>20</v>
      </c>
      <c r="M157" s="25" t="s">
        <v>19</v>
      </c>
      <c r="N157" s="25" t="s">
        <v>20</v>
      </c>
      <c r="O157" s="25" t="s">
        <v>19</v>
      </c>
      <c r="P157" s="25" t="s">
        <v>20</v>
      </c>
      <c r="Q157" s="25"/>
      <c r="R157" s="25"/>
      <c r="S157" s="25"/>
      <c r="T157" s="25"/>
      <c r="U157" s="25"/>
      <c r="V157" s="25"/>
      <c r="W157" s="25"/>
      <c r="X157" s="33"/>
      <c r="Y157" s="17"/>
      <c r="Z157" s="17"/>
      <c r="AA157" s="17"/>
      <c r="AB157" s="17"/>
      <c r="AC157" s="17"/>
    </row>
    <row r="158" spans="1:29" ht="15" x14ac:dyDescent="0.25">
      <c r="A158" s="25" t="s">
        <v>21</v>
      </c>
      <c r="B158" s="25" t="s">
        <v>22</v>
      </c>
      <c r="C158" s="25" t="s">
        <v>23</v>
      </c>
      <c r="D158" s="25" t="s">
        <v>24</v>
      </c>
      <c r="E158" s="25" t="s">
        <v>25</v>
      </c>
      <c r="F158" s="25" t="s">
        <v>26</v>
      </c>
      <c r="G158" s="25"/>
      <c r="H158" s="25"/>
      <c r="I158" s="25" t="s">
        <v>27</v>
      </c>
      <c r="J158" s="25" t="s">
        <v>28</v>
      </c>
      <c r="K158" s="25" t="s">
        <v>29</v>
      </c>
      <c r="L158" s="25" t="s">
        <v>30</v>
      </c>
      <c r="M158" s="25" t="s">
        <v>31</v>
      </c>
      <c r="N158" s="25" t="s">
        <v>32</v>
      </c>
      <c r="O158" s="25" t="s">
        <v>33</v>
      </c>
      <c r="P158" s="25" t="s">
        <v>34</v>
      </c>
      <c r="Q158" s="25" t="s">
        <v>35</v>
      </c>
      <c r="R158" s="25" t="s">
        <v>12</v>
      </c>
      <c r="S158" s="25" t="s">
        <v>13</v>
      </c>
      <c r="T158" s="25" t="s">
        <v>14</v>
      </c>
      <c r="U158" s="25" t="s">
        <v>15</v>
      </c>
      <c r="V158" s="25" t="s">
        <v>16</v>
      </c>
      <c r="W158" s="25" t="s">
        <v>17</v>
      </c>
      <c r="X158" s="25" t="s">
        <v>36</v>
      </c>
      <c r="Y158" s="17"/>
      <c r="Z158" s="17"/>
      <c r="AA158" s="17"/>
      <c r="AB158" s="17"/>
      <c r="AC158" s="17"/>
    </row>
    <row r="159" spans="1:29" s="17" customFormat="1" ht="15" x14ac:dyDescent="0.25">
      <c r="A159" s="25">
        <f>RANK(X159,X$159:X$162)</f>
        <v>1</v>
      </c>
      <c r="B159" s="25" t="s">
        <v>151</v>
      </c>
      <c r="C159" s="25">
        <v>1</v>
      </c>
      <c r="D159" s="25">
        <f>IFERROR(VLOOKUP(C159,Table7[[Place]:[Points]],2),0)</f>
        <v>100</v>
      </c>
      <c r="E159" s="25">
        <v>2</v>
      </c>
      <c r="F159" s="28">
        <f>IFERROR(VLOOKUP(E159,Table7[[Place]:[Points]],2),0)</f>
        <v>95</v>
      </c>
      <c r="G159" s="26" t="s">
        <v>38</v>
      </c>
      <c r="H159" s="28"/>
      <c r="I159" s="25">
        <v>1</v>
      </c>
      <c r="J159" s="28">
        <f>IFERROR(VLOOKUP(I159,Table7[[Place]:[Points]],2),0)</f>
        <v>100</v>
      </c>
      <c r="K159" s="25">
        <v>1</v>
      </c>
      <c r="L159" s="28">
        <f>IFERROR(VLOOKUP(K159,Table7[[Place]:[Points]],2),0)</f>
        <v>100</v>
      </c>
      <c r="M159" s="25">
        <v>2</v>
      </c>
      <c r="N159" s="28">
        <f>IFERROR(VLOOKUP(M159,Table7[[Place]:[Points]],2),0)</f>
        <v>95</v>
      </c>
      <c r="O159" s="25">
        <v>2</v>
      </c>
      <c r="P159" s="28">
        <f>IFERROR(VLOOKUP(O159,Table7[[Place]:[Points]],2),0)</f>
        <v>95</v>
      </c>
      <c r="Q159" s="25">
        <f>SUM(D159,F161,J159,L159,N159,P159)</f>
        <v>490</v>
      </c>
      <c r="R159" s="25" t="e">
        <f>#REF!</f>
        <v>#REF!</v>
      </c>
      <c r="S159" s="25" t="e">
        <f>#REF!</f>
        <v>#REF!</v>
      </c>
      <c r="T159" s="25" t="e">
        <f>#REF!</f>
        <v>#REF!</v>
      </c>
      <c r="U159" s="25" t="e">
        <f>#REF!</f>
        <v>#REF!</v>
      </c>
      <c r="V159" s="25" t="e">
        <f>#REF!</f>
        <v>#REF!</v>
      </c>
      <c r="W159" s="25" t="e">
        <f>#REF!</f>
        <v>#REF!</v>
      </c>
      <c r="X159" s="25">
        <f>SUM(LARGE(D159:P159,{1,2,3,4}))</f>
        <v>395</v>
      </c>
    </row>
    <row r="160" spans="1:29" s="17" customFormat="1" ht="15" x14ac:dyDescent="0.25">
      <c r="A160" s="25">
        <f>RANK(X160,X$159:X$162)</f>
        <v>2</v>
      </c>
      <c r="B160" s="25" t="s">
        <v>154</v>
      </c>
      <c r="C160" s="25"/>
      <c r="D160" s="25"/>
      <c r="E160" s="25"/>
      <c r="F160" s="28"/>
      <c r="G160" s="26"/>
      <c r="H160" s="28"/>
      <c r="I160" s="25">
        <v>2</v>
      </c>
      <c r="J160" s="28">
        <f>IFERROR(VLOOKUP(I160,Table7[[Place]:[Points]],2),0)</f>
        <v>95</v>
      </c>
      <c r="K160" s="25"/>
      <c r="L160" s="28"/>
      <c r="M160" s="25">
        <v>1</v>
      </c>
      <c r="N160" s="28">
        <f>IFERROR(VLOOKUP(M160,Table7[[Place]:[Points]],2),0)</f>
        <v>100</v>
      </c>
      <c r="O160" s="25">
        <v>1</v>
      </c>
      <c r="P160" s="28">
        <f>IFERROR(VLOOKUP(O160,Table7[[Place]:[Points]],2),0)</f>
        <v>100</v>
      </c>
      <c r="Q160" s="25">
        <f>SUM(D160,F160,J160,L160,N160,P160)</f>
        <v>295</v>
      </c>
      <c r="R160" s="25" t="e">
        <f>#REF!</f>
        <v>#REF!</v>
      </c>
      <c r="S160" s="25" t="e">
        <f>#REF!</f>
        <v>#REF!</v>
      </c>
      <c r="T160" s="25" t="e">
        <f>#REF!</f>
        <v>#REF!</v>
      </c>
      <c r="U160" s="25" t="e">
        <f>#REF!</f>
        <v>#REF!</v>
      </c>
      <c r="V160" s="25" t="e">
        <f>#REF!</f>
        <v>#REF!</v>
      </c>
      <c r="W160" s="25" t="e">
        <f>#REF!</f>
        <v>#REF!</v>
      </c>
      <c r="X160" s="25">
        <f>SUM(LARGE(D160:P160,{1,2,3}))</f>
        <v>295</v>
      </c>
    </row>
    <row r="161" spans="1:29" s="17" customFormat="1" ht="15" x14ac:dyDescent="0.25">
      <c r="A161" s="25">
        <f>RANK(X161,X$159:X$162)</f>
        <v>3</v>
      </c>
      <c r="B161" s="25" t="s">
        <v>152</v>
      </c>
      <c r="C161" s="25">
        <v>2</v>
      </c>
      <c r="D161" s="25">
        <f>IFERROR(VLOOKUP(C161,Table7[[Place]:[Points]],2),0)</f>
        <v>95</v>
      </c>
      <c r="E161" s="25"/>
      <c r="F161" s="28"/>
      <c r="G161" s="26"/>
      <c r="H161" s="28"/>
      <c r="I161" s="25">
        <v>3</v>
      </c>
      <c r="J161" s="28">
        <f>IFERROR(VLOOKUP(I161,Table7[[Place]:[Points]],2),0)</f>
        <v>91</v>
      </c>
      <c r="K161" s="25"/>
      <c r="L161" s="28">
        <f>IFERROR(VLOOKUP(K161,Table7[[Place]:[Points]],2),0)</f>
        <v>0</v>
      </c>
      <c r="M161" s="25"/>
      <c r="N161" s="28">
        <f>IFERROR(VLOOKUP(M161,Table7[[Place]:[Points]],2),0)</f>
        <v>0</v>
      </c>
      <c r="O161" s="25">
        <v>3</v>
      </c>
      <c r="P161" s="28">
        <f>IFERROR(VLOOKUP(O161,Table7[[Place]:[Points]],2),0)</f>
        <v>91</v>
      </c>
      <c r="Q161" s="25">
        <f>SUM(D161,F161,J161,L161,N161,P161)</f>
        <v>277</v>
      </c>
      <c r="R161" s="25" t="e">
        <f>#REF!</f>
        <v>#REF!</v>
      </c>
      <c r="S161" s="25" t="e">
        <f>#REF!</f>
        <v>#REF!</v>
      </c>
      <c r="T161" s="25" t="e">
        <f>#REF!</f>
        <v>#REF!</v>
      </c>
      <c r="U161" s="25" t="e">
        <f>#REF!</f>
        <v>#REF!</v>
      </c>
      <c r="V161" s="25" t="e">
        <f>#REF!</f>
        <v>#REF!</v>
      </c>
      <c r="W161" s="25" t="e">
        <f>#REF!</f>
        <v>#REF!</v>
      </c>
      <c r="X161" s="25">
        <f>SUM(LARGE(D161:P161,{1,2,3}))</f>
        <v>277</v>
      </c>
    </row>
    <row r="162" spans="1:29" s="17" customFormat="1" ht="15" x14ac:dyDescent="0.25">
      <c r="A162" s="25">
        <f>RANK(X162,X$159:X$162)</f>
        <v>4</v>
      </c>
      <c r="B162" s="25" t="s">
        <v>153</v>
      </c>
      <c r="C162" s="25"/>
      <c r="D162" s="25"/>
      <c r="E162" s="25">
        <v>1</v>
      </c>
      <c r="F162" s="28">
        <f>IFERROR(VLOOKUP(E162,Table7[[Place]:[Points]],2),0)</f>
        <v>100</v>
      </c>
      <c r="G162" s="26"/>
      <c r="H162" s="28"/>
      <c r="I162" s="25"/>
      <c r="J162" s="28"/>
      <c r="K162" s="25"/>
      <c r="L162" s="28"/>
      <c r="M162" s="25"/>
      <c r="N162" s="28"/>
      <c r="O162" s="25"/>
      <c r="P162" s="28"/>
      <c r="Q162" s="25">
        <f>SUM(D162,F162,J162,L162,N162,P162)</f>
        <v>100</v>
      </c>
      <c r="R162" s="25" t="e">
        <f>#REF!</f>
        <v>#REF!</v>
      </c>
      <c r="S162" s="25" t="e">
        <f>#REF!</f>
        <v>#REF!</v>
      </c>
      <c r="T162" s="25" t="e">
        <f>#REF!</f>
        <v>#REF!</v>
      </c>
      <c r="U162" s="25" t="e">
        <f>#REF!</f>
        <v>#REF!</v>
      </c>
      <c r="V162" s="25" t="e">
        <f>#REF!</f>
        <v>#REF!</v>
      </c>
      <c r="W162" s="25" t="e">
        <f>#REF!</f>
        <v>#REF!</v>
      </c>
      <c r="X162" s="25">
        <f>SUM(LARGE(D162:P162,{1}))</f>
        <v>100</v>
      </c>
    </row>
    <row r="163" spans="1:29" ht="15" x14ac:dyDescent="0.25">
      <c r="A163" s="25"/>
      <c r="B163" s="25">
        <f>COUNTIF(B159:B162,"&lt;&gt;")</f>
        <v>4</v>
      </c>
      <c r="C163" s="25">
        <f>COUNTIF(C159:C162,"&lt;&gt;")</f>
        <v>2</v>
      </c>
      <c r="D163" s="25"/>
      <c r="E163" s="25">
        <f>COUNTIF(E159:E162,"&lt;&gt;")</f>
        <v>2</v>
      </c>
      <c r="F163" s="25"/>
      <c r="G163" s="25">
        <f>COUNTIF(G159:G162,"&lt;&gt;")</f>
        <v>1</v>
      </c>
      <c r="H163" s="25"/>
      <c r="I163" s="25">
        <f>COUNTIF(I159:I162,"&lt;&gt;")</f>
        <v>3</v>
      </c>
      <c r="J163" s="28"/>
      <c r="K163" s="25">
        <f>COUNTIF(K159:K162,"&lt;&gt;")</f>
        <v>1</v>
      </c>
      <c r="L163" s="28"/>
      <c r="M163" s="25">
        <f>COUNTIF(M159:M162,"&lt;&gt;")</f>
        <v>2</v>
      </c>
      <c r="N163" s="28"/>
      <c r="O163" s="25">
        <f>COUNTIF(O159:O162,"&lt;&gt;")</f>
        <v>3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17"/>
      <c r="Z163" s="17"/>
      <c r="AA163" s="17"/>
      <c r="AB163" s="17"/>
      <c r="AC163" s="17"/>
    </row>
    <row r="164" spans="1:29" ht="15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17"/>
      <c r="Z164" s="17"/>
      <c r="AA164" s="17"/>
      <c r="AB164" s="17"/>
      <c r="AC164" s="17"/>
    </row>
    <row r="165" spans="1:29" ht="15" x14ac:dyDescent="0.25">
      <c r="A165" s="25"/>
      <c r="B165" s="25" t="s">
        <v>155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17"/>
      <c r="Z165" s="17"/>
      <c r="AA165" s="17"/>
      <c r="AB165" s="17"/>
      <c r="AC165" s="17"/>
    </row>
    <row r="166" spans="1:29" s="18" customFormat="1" ht="45.75" customHeight="1" x14ac:dyDescent="0.2">
      <c r="A166" s="27" t="s">
        <v>2</v>
      </c>
      <c r="B166" s="27" t="s">
        <v>3</v>
      </c>
      <c r="C166" s="34" t="s">
        <v>4</v>
      </c>
      <c r="D166" s="34"/>
      <c r="E166" s="34" t="s">
        <v>5</v>
      </c>
      <c r="F166" s="34"/>
      <c r="G166" s="27"/>
      <c r="H166" s="27"/>
      <c r="I166" s="34" t="s">
        <v>7</v>
      </c>
      <c r="J166" s="34"/>
      <c r="K166" s="34" t="s">
        <v>8</v>
      </c>
      <c r="L166" s="34"/>
      <c r="M166" s="34" t="s">
        <v>9</v>
      </c>
      <c r="N166" s="34"/>
      <c r="O166" s="34" t="s">
        <v>10</v>
      </c>
      <c r="P166" s="34"/>
      <c r="Q166" s="27" t="s">
        <v>11</v>
      </c>
      <c r="R166" s="27" t="s">
        <v>12</v>
      </c>
      <c r="S166" s="27" t="s">
        <v>13</v>
      </c>
      <c r="T166" s="27" t="s">
        <v>14</v>
      </c>
      <c r="U166" s="27" t="s">
        <v>15</v>
      </c>
      <c r="V166" s="27" t="s">
        <v>16</v>
      </c>
      <c r="W166" s="27" t="s">
        <v>17</v>
      </c>
      <c r="X166" s="33" t="s">
        <v>18</v>
      </c>
    </row>
    <row r="167" spans="1:29" ht="15" x14ac:dyDescent="0.25">
      <c r="A167" s="25"/>
      <c r="B167" s="25"/>
      <c r="C167" s="25" t="s">
        <v>19</v>
      </c>
      <c r="D167" s="25" t="s">
        <v>20</v>
      </c>
      <c r="E167" s="25" t="s">
        <v>19</v>
      </c>
      <c r="F167" s="25" t="s">
        <v>20</v>
      </c>
      <c r="G167" s="25"/>
      <c r="H167" s="25"/>
      <c r="I167" s="25" t="s">
        <v>19</v>
      </c>
      <c r="J167" s="25" t="s">
        <v>20</v>
      </c>
      <c r="K167" s="25" t="s">
        <v>19</v>
      </c>
      <c r="L167" s="25" t="s">
        <v>20</v>
      </c>
      <c r="M167" s="25" t="s">
        <v>19</v>
      </c>
      <c r="N167" s="25" t="s">
        <v>20</v>
      </c>
      <c r="O167" s="25" t="s">
        <v>19</v>
      </c>
      <c r="P167" s="25" t="s">
        <v>20</v>
      </c>
      <c r="Q167" s="25"/>
      <c r="R167" s="25"/>
      <c r="S167" s="25"/>
      <c r="T167" s="25"/>
      <c r="U167" s="25"/>
      <c r="V167" s="25"/>
      <c r="W167" s="25"/>
      <c r="X167" s="33"/>
      <c r="Y167" s="17"/>
      <c r="Z167" s="17"/>
      <c r="AA167" s="17"/>
      <c r="AB167" s="17"/>
      <c r="AC167" s="17"/>
    </row>
    <row r="168" spans="1:29" ht="15" x14ac:dyDescent="0.25">
      <c r="A168" s="25" t="s">
        <v>21</v>
      </c>
      <c r="B168" s="25" t="s">
        <v>22</v>
      </c>
      <c r="C168" s="25" t="s">
        <v>23</v>
      </c>
      <c r="D168" s="25" t="s">
        <v>24</v>
      </c>
      <c r="E168" s="25" t="s">
        <v>25</v>
      </c>
      <c r="F168" s="25" t="s">
        <v>26</v>
      </c>
      <c r="G168" s="25"/>
      <c r="H168" s="25"/>
      <c r="I168" s="25" t="s">
        <v>27</v>
      </c>
      <c r="J168" s="25" t="s">
        <v>28</v>
      </c>
      <c r="K168" s="25" t="s">
        <v>29</v>
      </c>
      <c r="L168" s="25" t="s">
        <v>30</v>
      </c>
      <c r="M168" s="25" t="s">
        <v>31</v>
      </c>
      <c r="N168" s="25" t="s">
        <v>32</v>
      </c>
      <c r="O168" s="25" t="s">
        <v>33</v>
      </c>
      <c r="P168" s="25" t="s">
        <v>34</v>
      </c>
      <c r="Q168" s="25" t="s">
        <v>35</v>
      </c>
      <c r="R168" s="25" t="s">
        <v>12</v>
      </c>
      <c r="S168" s="25" t="s">
        <v>13</v>
      </c>
      <c r="T168" s="25" t="s">
        <v>14</v>
      </c>
      <c r="U168" s="25" t="s">
        <v>15</v>
      </c>
      <c r="V168" s="25" t="s">
        <v>16</v>
      </c>
      <c r="W168" s="25" t="s">
        <v>17</v>
      </c>
      <c r="X168" s="25" t="s">
        <v>36</v>
      </c>
      <c r="Y168" s="17"/>
      <c r="Z168" s="17"/>
      <c r="AA168" s="17"/>
      <c r="AB168" s="17"/>
      <c r="AC168" s="17"/>
    </row>
    <row r="169" spans="1:29" ht="15" x14ac:dyDescent="0.25">
      <c r="A169" s="30">
        <f>RANK(X169,X$169:X$191)</f>
        <v>1</v>
      </c>
      <c r="B169" s="25" t="s">
        <v>158</v>
      </c>
      <c r="C169" s="25">
        <v>1</v>
      </c>
      <c r="D169" s="28">
        <f>IFERROR(VLOOKUP(C169,Table7[[Place]:[Points]],2),0)</f>
        <v>100</v>
      </c>
      <c r="E169" s="25">
        <v>2</v>
      </c>
      <c r="F169" s="28">
        <f>IFERROR(VLOOKUP(E169,Table7[[Place]:[Points]],2),0)</f>
        <v>95</v>
      </c>
      <c r="G169" s="26"/>
      <c r="H169" s="28"/>
      <c r="I169" s="28">
        <v>4</v>
      </c>
      <c r="J169" s="28">
        <f>IFERROR(VLOOKUP(I169,Table7[[Place]:[Points]],2),0)</f>
        <v>88</v>
      </c>
      <c r="K169" s="25">
        <v>3</v>
      </c>
      <c r="L169" s="28">
        <f>IFERROR(VLOOKUP(K169,Table7[[Place]:[Points]],2),0)</f>
        <v>91</v>
      </c>
      <c r="M169" s="25"/>
      <c r="N169" s="28">
        <f>IFERROR(VLOOKUP(M169,Table7[[Place]:[Points]],2),0)</f>
        <v>0</v>
      </c>
      <c r="O169" s="25">
        <v>2</v>
      </c>
      <c r="P169" s="28">
        <f>IFERROR(VLOOKUP(O169,Table7[[Place]:[Points]],2),0)</f>
        <v>95</v>
      </c>
      <c r="Q169" s="25">
        <f>SUM(D169,F169,J169,L169,N169,P169)</f>
        <v>469</v>
      </c>
      <c r="R169" s="25"/>
      <c r="S169" s="25"/>
      <c r="T169" s="25"/>
      <c r="U169" s="25"/>
      <c r="V169" s="25"/>
      <c r="W169" s="25"/>
      <c r="X169" s="25">
        <f>SUM(LARGE(D169:P169,{1,2,3,4}))</f>
        <v>381</v>
      </c>
      <c r="Y169" s="17"/>
      <c r="Z169" s="17"/>
      <c r="AA169" s="17"/>
      <c r="AB169" s="17"/>
      <c r="AC169" s="17"/>
    </row>
    <row r="170" spans="1:29" ht="15" x14ac:dyDescent="0.25">
      <c r="A170" s="30">
        <f>RANK(X170,X$169:X$191)</f>
        <v>2</v>
      </c>
      <c r="B170" s="25" t="s">
        <v>157</v>
      </c>
      <c r="C170" s="25">
        <v>2</v>
      </c>
      <c r="D170" s="28">
        <f>IFERROR(VLOOKUP(C170,Table7[[Place]:[Points]],2),0)</f>
        <v>95</v>
      </c>
      <c r="E170" s="25">
        <v>4</v>
      </c>
      <c r="F170" s="28">
        <f>IFERROR(VLOOKUP(E170,Table7[[Place]:[Points]],2),0)</f>
        <v>88</v>
      </c>
      <c r="G170" s="26" t="s">
        <v>38</v>
      </c>
      <c r="H170" s="28"/>
      <c r="I170" s="25">
        <v>3</v>
      </c>
      <c r="J170" s="28">
        <f>IFERROR(VLOOKUP(I170,Table7[[Place]:[Points]],2),0)</f>
        <v>91</v>
      </c>
      <c r="K170" s="25">
        <v>1</v>
      </c>
      <c r="L170" s="28">
        <f>IFERROR(VLOOKUP(K170,Table7[[Place]:[Points]],2),0)</f>
        <v>100</v>
      </c>
      <c r="M170" s="25"/>
      <c r="N170" s="28">
        <f>IFERROR(VLOOKUP(M170,Table7[[Place]:[Points]],2),0)</f>
        <v>0</v>
      </c>
      <c r="O170" s="25"/>
      <c r="P170" s="28">
        <f>IFERROR(VLOOKUP(O170,Table7[[Place]:[Points]],2),0)</f>
        <v>0</v>
      </c>
      <c r="Q170" s="25">
        <f>SUM(D170,F170,J170,L170,N170,P170)</f>
        <v>374</v>
      </c>
      <c r="R170" s="25"/>
      <c r="S170" s="25"/>
      <c r="T170" s="25"/>
      <c r="U170" s="25"/>
      <c r="V170" s="25"/>
      <c r="W170" s="25"/>
      <c r="X170" s="25">
        <f>SUM(LARGE(D170:P170,{1,2,3,4}))</f>
        <v>374</v>
      </c>
      <c r="Y170" s="17"/>
      <c r="Z170" s="17"/>
      <c r="AA170" s="17"/>
      <c r="AB170" s="17"/>
      <c r="AC170" s="17"/>
    </row>
    <row r="171" spans="1:29" ht="15" x14ac:dyDescent="0.25">
      <c r="A171" s="30">
        <f>RANK(X171,X$169:X$191)</f>
        <v>3</v>
      </c>
      <c r="B171" s="25" t="s">
        <v>159</v>
      </c>
      <c r="C171" s="25">
        <v>7</v>
      </c>
      <c r="D171" s="28">
        <f>IFERROR(VLOOKUP(C171,Table7[[Place]:[Points]],2),0)</f>
        <v>84</v>
      </c>
      <c r="E171" s="25">
        <v>6</v>
      </c>
      <c r="F171" s="28">
        <f>IFERROR(VLOOKUP(E171,Table7[[Place]:[Points]],2),0)</f>
        <v>85</v>
      </c>
      <c r="G171" s="26"/>
      <c r="H171" s="28"/>
      <c r="I171" s="25">
        <v>6</v>
      </c>
      <c r="J171" s="28">
        <f>IFERROR(VLOOKUP(I171,Table7[[Place]:[Points]],2),0)</f>
        <v>85</v>
      </c>
      <c r="K171" s="25">
        <v>4</v>
      </c>
      <c r="L171" s="28">
        <f>IFERROR(VLOOKUP(K171,Table7[[Place]:[Points]],2),0)</f>
        <v>88</v>
      </c>
      <c r="M171" s="25">
        <v>1</v>
      </c>
      <c r="N171" s="28">
        <f>IFERROR(VLOOKUP(M171,Table7[[Place]:[Points]],2),0)</f>
        <v>100</v>
      </c>
      <c r="O171" s="25">
        <v>6</v>
      </c>
      <c r="P171" s="28">
        <f>IFERROR(VLOOKUP(O171,Table7[[Place]:[Points]],2),0)</f>
        <v>85</v>
      </c>
      <c r="Q171" s="25">
        <f>SUM(D171,F171,J171,L171,N171,P171)</f>
        <v>527</v>
      </c>
      <c r="R171" s="25"/>
      <c r="S171" s="25"/>
      <c r="T171" s="25"/>
      <c r="U171" s="25"/>
      <c r="V171" s="25"/>
      <c r="W171" s="25"/>
      <c r="X171" s="25">
        <f>SUM(LARGE(D171:P171,{1,2,3,4}))</f>
        <v>358</v>
      </c>
      <c r="Y171" s="17"/>
      <c r="Z171" s="17"/>
      <c r="AA171" s="17"/>
      <c r="AB171" s="17"/>
      <c r="AC171" s="17"/>
    </row>
    <row r="172" spans="1:29" s="17" customFormat="1" ht="15" x14ac:dyDescent="0.25">
      <c r="A172" s="30">
        <f>RANK(X172,X$169:X$191)</f>
        <v>4</v>
      </c>
      <c r="B172" s="25" t="s">
        <v>166</v>
      </c>
      <c r="C172" s="25">
        <v>11</v>
      </c>
      <c r="D172" s="28">
        <f>IFERROR(VLOOKUP(C172,Table7[[Place]:[Points]],2),0)</f>
        <v>80</v>
      </c>
      <c r="E172" s="25">
        <v>8</v>
      </c>
      <c r="F172" s="28">
        <f>IFERROR(VLOOKUP(E172,Table7[[Place]:[Points]],2),0)</f>
        <v>83</v>
      </c>
      <c r="G172" s="26"/>
      <c r="H172" s="28"/>
      <c r="I172" s="25">
        <v>9</v>
      </c>
      <c r="J172" s="28">
        <f>IFERROR(VLOOKUP(I172,Table7[[Place]:[Points]],2),0)</f>
        <v>82</v>
      </c>
      <c r="K172" s="25"/>
      <c r="L172" s="28">
        <f>IFERROR(VLOOKUP(K172,Table7[[Place]:[Points]],2),0)</f>
        <v>0</v>
      </c>
      <c r="M172" s="25">
        <v>7</v>
      </c>
      <c r="N172" s="28">
        <f>IFERROR(VLOOKUP(M172,Table7[[Place]:[Points]],2),0)</f>
        <v>84</v>
      </c>
      <c r="O172" s="25">
        <v>9</v>
      </c>
      <c r="P172" s="28">
        <f>IFERROR(VLOOKUP(O172,Table7[[Place]:[Points]],2),0)</f>
        <v>82</v>
      </c>
      <c r="Q172" s="25">
        <f>SUM(D172,F172,J172,L172,N172,P172)</f>
        <v>411</v>
      </c>
      <c r="R172" s="25"/>
      <c r="S172" s="25"/>
      <c r="T172" s="25"/>
      <c r="U172" s="25"/>
      <c r="V172" s="25"/>
      <c r="W172" s="25"/>
      <c r="X172" s="25">
        <f>SUM(LARGE(D172:P172,{1,2,3,4}))</f>
        <v>331</v>
      </c>
    </row>
    <row r="173" spans="1:29" ht="15" customHeight="1" x14ac:dyDescent="0.25">
      <c r="A173" s="30">
        <f>RANK(X173,X$169:X$191)</f>
        <v>5</v>
      </c>
      <c r="B173" s="25" t="s">
        <v>167</v>
      </c>
      <c r="C173" s="25"/>
      <c r="D173" s="28"/>
      <c r="E173" s="25"/>
      <c r="F173" s="28"/>
      <c r="G173" s="26"/>
      <c r="H173" s="28"/>
      <c r="I173" s="25">
        <v>12</v>
      </c>
      <c r="J173" s="28">
        <f>IFERROR(VLOOKUP(I173,Table7[[Place]:[Points]],2),0)</f>
        <v>79</v>
      </c>
      <c r="K173" s="25">
        <v>8</v>
      </c>
      <c r="L173" s="28">
        <f>IFERROR(VLOOKUP(K173,Table7[[Place]:[Points]],2),0)</f>
        <v>83</v>
      </c>
      <c r="M173" s="25">
        <v>6</v>
      </c>
      <c r="N173" s="28">
        <f>IFERROR(VLOOKUP(M173,Table7[[Place]:[Points]],2),0)</f>
        <v>85</v>
      </c>
      <c r="O173" s="25">
        <v>10</v>
      </c>
      <c r="P173" s="28">
        <f>IFERROR(VLOOKUP(O173,Table7[[Place]:[Points]],2),0)</f>
        <v>81</v>
      </c>
      <c r="Q173" s="25">
        <f>SUM(D173,F173,J173,L173,N173,P173)</f>
        <v>328</v>
      </c>
      <c r="R173" s="25"/>
      <c r="S173" s="25"/>
      <c r="T173" s="25"/>
      <c r="U173" s="25"/>
      <c r="V173" s="25"/>
      <c r="W173" s="25"/>
      <c r="X173" s="25">
        <f>SUM(LARGE(D173:P173,{1,2,3,4}))</f>
        <v>328</v>
      </c>
      <c r="Y173" s="17"/>
      <c r="Z173" s="17"/>
      <c r="AA173" s="17"/>
      <c r="AB173" s="17"/>
      <c r="AC173" s="17"/>
    </row>
    <row r="174" spans="1:29" ht="15" x14ac:dyDescent="0.25">
      <c r="A174" s="30">
        <f>RANK(X174,X$169:X$191)</f>
        <v>6</v>
      </c>
      <c r="B174" s="25" t="s">
        <v>165</v>
      </c>
      <c r="C174" s="25">
        <v>10</v>
      </c>
      <c r="D174" s="28">
        <f>IFERROR(VLOOKUP(C174,Table7[[Place]:[Points]],2),0)</f>
        <v>81</v>
      </c>
      <c r="E174" s="25"/>
      <c r="F174" s="28"/>
      <c r="G174" s="26" t="s">
        <v>38</v>
      </c>
      <c r="H174" s="28"/>
      <c r="I174" s="25">
        <v>11</v>
      </c>
      <c r="J174" s="28">
        <f>IFERROR(VLOOKUP(I174,Table7[[Place]:[Points]],2),0)</f>
        <v>80</v>
      </c>
      <c r="K174" s="25">
        <v>7</v>
      </c>
      <c r="L174" s="28">
        <f>IFERROR(VLOOKUP(K174,Table7[[Place]:[Points]],2),0)</f>
        <v>84</v>
      </c>
      <c r="M174" s="25">
        <v>9</v>
      </c>
      <c r="N174" s="28">
        <f>IFERROR(VLOOKUP(M174,Table7[[Place]:[Points]],2),0)</f>
        <v>82</v>
      </c>
      <c r="O174" s="25">
        <v>11</v>
      </c>
      <c r="P174" s="28">
        <f>IFERROR(VLOOKUP(O174,Table7[[Place]:[Points]],2),0)</f>
        <v>80</v>
      </c>
      <c r="Q174" s="25">
        <f>SUM(D174,F174,J174,L174,N174,P174)</f>
        <v>407</v>
      </c>
      <c r="R174" s="25"/>
      <c r="S174" s="25"/>
      <c r="T174" s="25"/>
      <c r="U174" s="25"/>
      <c r="V174" s="25"/>
      <c r="W174" s="25"/>
      <c r="X174" s="25">
        <f>SUM(LARGE(D174:P174,{1,2,3,4}))</f>
        <v>327</v>
      </c>
      <c r="Y174" s="17"/>
      <c r="Z174" s="17"/>
      <c r="AA174" s="17"/>
      <c r="AB174" s="17"/>
      <c r="AC174" s="17"/>
    </row>
    <row r="175" spans="1:29" ht="15" x14ac:dyDescent="0.25">
      <c r="A175" s="30">
        <f>RANK(X175,X$169:X$191)</f>
        <v>7</v>
      </c>
      <c r="B175" s="25" t="s">
        <v>162</v>
      </c>
      <c r="C175" s="25"/>
      <c r="D175" s="28"/>
      <c r="E175" s="25">
        <v>7</v>
      </c>
      <c r="F175" s="28">
        <f>IFERROR(VLOOKUP(E175,Table7[[Place]:[Points]],2),0)</f>
        <v>84</v>
      </c>
      <c r="G175" s="26" t="s">
        <v>38</v>
      </c>
      <c r="H175" s="28"/>
      <c r="I175" s="25" t="s">
        <v>42</v>
      </c>
      <c r="J175" s="28">
        <f>IFERROR(VLOOKUP(I175,Table7[[Place]:[Points]],2),0)</f>
        <v>40</v>
      </c>
      <c r="K175" s="25">
        <v>6</v>
      </c>
      <c r="L175" s="28">
        <f>IFERROR(VLOOKUP(K175,Table7[[Place]:[Points]],2),0)</f>
        <v>85</v>
      </c>
      <c r="M175" s="25">
        <v>3</v>
      </c>
      <c r="N175" s="28">
        <f>IFERROR(VLOOKUP(M175,Table7[[Place]:[Points]],2),0)</f>
        <v>91</v>
      </c>
      <c r="O175" s="36" t="s">
        <v>42</v>
      </c>
      <c r="P175" s="28">
        <f>IFERROR(VLOOKUP(O175,Table7[[Place]:[Points]],2),0)</f>
        <v>40</v>
      </c>
      <c r="Q175" s="25">
        <f>SUM(D175,F175,J175,L175,N175,P175)</f>
        <v>340</v>
      </c>
      <c r="R175" s="25"/>
      <c r="S175" s="25"/>
      <c r="T175" s="25"/>
      <c r="U175" s="25"/>
      <c r="V175" s="25"/>
      <c r="W175" s="25"/>
      <c r="X175" s="25">
        <f>SUM(LARGE(D175:P175,{1,2,3,4}))</f>
        <v>300</v>
      </c>
      <c r="Y175" s="17"/>
      <c r="Z175" s="17"/>
      <c r="AA175" s="17"/>
      <c r="AB175" s="17"/>
      <c r="AC175" s="17"/>
    </row>
    <row r="176" spans="1:29" ht="15" x14ac:dyDescent="0.25">
      <c r="A176" s="30">
        <f>RANK(X176,X$169:X$191)</f>
        <v>7</v>
      </c>
      <c r="B176" s="25" t="s">
        <v>156</v>
      </c>
      <c r="C176" s="25"/>
      <c r="D176" s="28"/>
      <c r="E176" s="25">
        <v>1</v>
      </c>
      <c r="F176" s="28">
        <f>IFERROR(VLOOKUP(E176,Table7[[Place]:[Points]],2),0)</f>
        <v>100</v>
      </c>
      <c r="G176" s="26"/>
      <c r="H176" s="28"/>
      <c r="I176" s="25">
        <v>1</v>
      </c>
      <c r="J176" s="28">
        <f>IFERROR(VLOOKUP(I176,Table7[[Place]:[Points]],2),0)</f>
        <v>100</v>
      </c>
      <c r="K176" s="25"/>
      <c r="L176" s="28"/>
      <c r="M176" s="25"/>
      <c r="N176" s="28"/>
      <c r="O176" s="25">
        <v>1</v>
      </c>
      <c r="P176" s="28">
        <f>IFERROR(VLOOKUP(O176,Table7[[Place]:[Points]],2),0)</f>
        <v>100</v>
      </c>
      <c r="Q176" s="25">
        <f>SUM(D176,F176,J176,L176,N176,P176)</f>
        <v>300</v>
      </c>
      <c r="R176" s="25"/>
      <c r="S176" s="25"/>
      <c r="T176" s="25"/>
      <c r="U176" s="25"/>
      <c r="V176" s="25"/>
      <c r="W176" s="25"/>
      <c r="X176" s="25">
        <f>SUM(LARGE(D176:P176,{1,2,3}))</f>
        <v>300</v>
      </c>
      <c r="Y176" s="17"/>
      <c r="Z176" s="17"/>
      <c r="AA176" s="17"/>
      <c r="AB176" s="17"/>
      <c r="AC176" s="17"/>
    </row>
    <row r="177" spans="1:24" s="17" customFormat="1" ht="15" x14ac:dyDescent="0.25">
      <c r="A177" s="30">
        <f>RANK(X177,X$169:X$191)</f>
        <v>9</v>
      </c>
      <c r="B177" s="25" t="s">
        <v>160</v>
      </c>
      <c r="C177" s="25">
        <v>4</v>
      </c>
      <c r="D177" s="28">
        <f>IFERROR(VLOOKUP(C177,Table7[[Place]:[Points]],2),0)</f>
        <v>88</v>
      </c>
      <c r="E177" s="25"/>
      <c r="F177" s="28"/>
      <c r="G177" s="26"/>
      <c r="H177" s="28"/>
      <c r="I177" s="25">
        <v>7</v>
      </c>
      <c r="J177" s="28">
        <f>IFERROR(VLOOKUP(I177,Table7[[Place]:[Points]],2),0)</f>
        <v>84</v>
      </c>
      <c r="K177" s="25"/>
      <c r="L177" s="28">
        <f>IFERROR(VLOOKUP(K177,Table7[[Place]:[Points]],2),0)</f>
        <v>0</v>
      </c>
      <c r="M177" s="25">
        <v>2</v>
      </c>
      <c r="N177" s="28">
        <f>IFERROR(VLOOKUP(M177,Table7[[Place]:[Points]],2),0)</f>
        <v>95</v>
      </c>
      <c r="O177" s="25"/>
      <c r="P177" s="28">
        <f>IFERROR(VLOOKUP(O177,Table7[[Place]:[Points]],2),0)</f>
        <v>0</v>
      </c>
      <c r="Q177" s="25">
        <f>SUM(D177,F177,J177,L177,N177,P177)</f>
        <v>267</v>
      </c>
      <c r="R177" s="25"/>
      <c r="S177" s="25"/>
      <c r="T177" s="25"/>
      <c r="U177" s="25"/>
      <c r="V177" s="25"/>
      <c r="W177" s="25"/>
      <c r="X177" s="25">
        <f>SUM(LARGE(D177:P177,{1,2,3}))</f>
        <v>267</v>
      </c>
    </row>
    <row r="178" spans="1:24" s="17" customFormat="1" ht="15" x14ac:dyDescent="0.25">
      <c r="A178" s="30">
        <f>RANK(X178,X$169:X$191)</f>
        <v>10</v>
      </c>
      <c r="B178" s="25" t="s">
        <v>161</v>
      </c>
      <c r="C178" s="25">
        <v>6</v>
      </c>
      <c r="D178" s="28">
        <f>IFERROR(VLOOKUP(C178,Table7[[Place]:[Points]],2),0)</f>
        <v>85</v>
      </c>
      <c r="E178" s="25">
        <v>5</v>
      </c>
      <c r="F178" s="28">
        <f>IFERROR(VLOOKUP(E178,Table7[[Place]:[Points]],2),0)</f>
        <v>86</v>
      </c>
      <c r="G178" s="26"/>
      <c r="H178" s="28"/>
      <c r="I178" s="25"/>
      <c r="J178" s="28"/>
      <c r="K178" s="25">
        <v>5</v>
      </c>
      <c r="L178" s="28">
        <f>IFERROR(VLOOKUP(K178,Table7[[Place]:[Points]],2),0)</f>
        <v>86</v>
      </c>
      <c r="M178" s="25"/>
      <c r="N178" s="28">
        <f>IFERROR(VLOOKUP(M178,Table7[[Place]:[Points]],2),0)</f>
        <v>0</v>
      </c>
      <c r="O178" s="25"/>
      <c r="P178" s="28">
        <f>IFERROR(VLOOKUP(O178,Table7[[Place]:[Points]],2),0)</f>
        <v>0</v>
      </c>
      <c r="Q178" s="25">
        <f>SUM(D178,F178,J178,L178,N178,P178)</f>
        <v>257</v>
      </c>
      <c r="R178" s="25"/>
      <c r="S178" s="25"/>
      <c r="T178" s="25"/>
      <c r="U178" s="25"/>
      <c r="V178" s="25"/>
      <c r="W178" s="25"/>
      <c r="X178" s="25">
        <f>SUM(LARGE(D178:P178,{1,2,3}))</f>
        <v>257</v>
      </c>
    </row>
    <row r="179" spans="1:24" s="17" customFormat="1" ht="15" x14ac:dyDescent="0.25">
      <c r="A179" s="30">
        <f>RANK(X179,X$169:X$191)</f>
        <v>11</v>
      </c>
      <c r="B179" s="25" t="s">
        <v>164</v>
      </c>
      <c r="C179" s="25">
        <v>8</v>
      </c>
      <c r="D179" s="28">
        <f>IFERROR(VLOOKUP(C179,Table7[[Place]:[Points]],2),0)</f>
        <v>83</v>
      </c>
      <c r="E179" s="25"/>
      <c r="F179" s="28">
        <f>IFERROR(VLOOKUP(E179,Table7[[Place]:[Points]],2),0)</f>
        <v>0</v>
      </c>
      <c r="G179" s="26" t="s">
        <v>38</v>
      </c>
      <c r="H179" s="28"/>
      <c r="I179" s="25">
        <v>8</v>
      </c>
      <c r="J179" s="28">
        <f>IFERROR(VLOOKUP(I179,Table7[[Place]:[Points]],2),0)</f>
        <v>83</v>
      </c>
      <c r="K179" s="25"/>
      <c r="L179" s="28">
        <f>IFERROR(VLOOKUP(K179,Table7[[Place]:[Points]],2),0)</f>
        <v>0</v>
      </c>
      <c r="M179" s="25"/>
      <c r="N179" s="28">
        <f>IFERROR(VLOOKUP(M179,Table7[[Place]:[Points]],2),0)</f>
        <v>0</v>
      </c>
      <c r="O179" s="25">
        <v>8</v>
      </c>
      <c r="P179" s="28">
        <f>IFERROR(VLOOKUP(O179,Table7[[Place]:[Points]],2),0)</f>
        <v>83</v>
      </c>
      <c r="Q179" s="25">
        <f>SUM(D179,F179,J179,L179,N179,P179)</f>
        <v>249</v>
      </c>
      <c r="R179" s="25"/>
      <c r="S179" s="25"/>
      <c r="T179" s="25"/>
      <c r="U179" s="25"/>
      <c r="V179" s="25"/>
      <c r="W179" s="25"/>
      <c r="X179" s="25">
        <f>SUM(LARGE(D179:P179,{1,2,3}))</f>
        <v>249</v>
      </c>
    </row>
    <row r="180" spans="1:24" s="17" customFormat="1" ht="15" x14ac:dyDescent="0.25">
      <c r="A180" s="30">
        <f>RANK(X180,X$169:X$191)</f>
        <v>12</v>
      </c>
      <c r="B180" s="25" t="s">
        <v>168</v>
      </c>
      <c r="C180" s="25">
        <v>9</v>
      </c>
      <c r="D180" s="28">
        <f>IFERROR(VLOOKUP(C180,Table7[[Place]:[Points]],2),0)</f>
        <v>82</v>
      </c>
      <c r="E180" s="25"/>
      <c r="F180" s="28"/>
      <c r="G180" s="26"/>
      <c r="H180" s="28"/>
      <c r="I180" s="25">
        <v>13</v>
      </c>
      <c r="J180" s="28">
        <f>IFERROR(VLOOKUP(I180,Table7[[Place]:[Points]],2),0)</f>
        <v>78</v>
      </c>
      <c r="K180" s="25"/>
      <c r="L180" s="28"/>
      <c r="M180" s="25"/>
      <c r="N180" s="28">
        <f>IFERROR(VLOOKUP(M180,Table7[[Place]:[Points]],2),0)</f>
        <v>0</v>
      </c>
      <c r="O180" s="25">
        <v>12</v>
      </c>
      <c r="P180" s="28">
        <f>IFERROR(VLOOKUP(O180,Table7[[Place]:[Points]],2),0)</f>
        <v>79</v>
      </c>
      <c r="Q180" s="25">
        <f>SUM(D180,F180,J180,L180,N180,P180)</f>
        <v>239</v>
      </c>
      <c r="R180" s="25"/>
      <c r="S180" s="25"/>
      <c r="T180" s="25"/>
      <c r="U180" s="25"/>
      <c r="V180" s="25"/>
      <c r="W180" s="25"/>
      <c r="X180" s="25">
        <f>SUM(LARGE(D180:P180,{1,2,3}))</f>
        <v>239</v>
      </c>
    </row>
    <row r="181" spans="1:24" s="17" customFormat="1" ht="15" x14ac:dyDescent="0.25">
      <c r="A181" s="30">
        <f>RANK(X181,X$169:X$191)</f>
        <v>13</v>
      </c>
      <c r="B181" s="25" t="s">
        <v>169</v>
      </c>
      <c r="C181" s="25"/>
      <c r="D181" s="28"/>
      <c r="E181" s="25"/>
      <c r="F181" s="28"/>
      <c r="G181" s="26"/>
      <c r="H181" s="28"/>
      <c r="I181" s="25"/>
      <c r="J181" s="28"/>
      <c r="K181" s="25">
        <v>2</v>
      </c>
      <c r="L181" s="28">
        <f>IFERROR(VLOOKUP(K181,Table7[[Place]:[Points]],2),0)</f>
        <v>95</v>
      </c>
      <c r="M181" s="25"/>
      <c r="N181" s="28"/>
      <c r="O181" s="25">
        <v>3</v>
      </c>
      <c r="P181" s="28">
        <f>IFERROR(VLOOKUP(O181,Table7[[Place]:[Points]],2),0)</f>
        <v>91</v>
      </c>
      <c r="Q181" s="25">
        <f>SUM(D181,F181,J181,L181,N181,P181)</f>
        <v>186</v>
      </c>
      <c r="R181" s="25"/>
      <c r="S181" s="25"/>
      <c r="T181" s="25"/>
      <c r="U181" s="25"/>
      <c r="V181" s="25"/>
      <c r="W181" s="25"/>
      <c r="X181" s="25">
        <f>SUM(LARGE(D181:P181,{1,2}))</f>
        <v>186</v>
      </c>
    </row>
    <row r="182" spans="1:24" s="17" customFormat="1" ht="15" x14ac:dyDescent="0.25">
      <c r="A182" s="30">
        <f>RANK(X182,X$169:X$191)</f>
        <v>14</v>
      </c>
      <c r="B182" s="25" t="s">
        <v>171</v>
      </c>
      <c r="C182" s="25">
        <v>3</v>
      </c>
      <c r="D182" s="28">
        <f>IFERROR(VLOOKUP(C182,Table7[[Place]:[Points]],2),0)</f>
        <v>91</v>
      </c>
      <c r="E182" s="25"/>
      <c r="F182" s="28"/>
      <c r="G182" s="26"/>
      <c r="H182" s="28"/>
      <c r="I182" s="25"/>
      <c r="J182" s="28">
        <f>IFERROR(VLOOKUP(I182,Table7[[Place]:[Points]],2),0)</f>
        <v>0</v>
      </c>
      <c r="K182" s="25"/>
      <c r="L182" s="28">
        <f>IFERROR(VLOOKUP(K182,Table7[[Place]:[Points]],2),0)</f>
        <v>0</v>
      </c>
      <c r="M182" s="25"/>
      <c r="N182" s="28"/>
      <c r="O182" s="25">
        <v>5</v>
      </c>
      <c r="P182" s="28">
        <f>IFERROR(VLOOKUP(O182,Table7[[Place]:[Points]],2),0)</f>
        <v>86</v>
      </c>
      <c r="Q182" s="25">
        <f>SUM(D182,F182,J182,L182,N182,P182)</f>
        <v>177</v>
      </c>
      <c r="R182" s="25"/>
      <c r="S182" s="25"/>
      <c r="T182" s="25"/>
      <c r="U182" s="25"/>
      <c r="V182" s="25"/>
      <c r="W182" s="25"/>
      <c r="X182" s="25">
        <f>SUM(LARGE(D182:P182,{1,2}))</f>
        <v>177</v>
      </c>
    </row>
    <row r="183" spans="1:24" s="17" customFormat="1" ht="15" x14ac:dyDescent="0.25">
      <c r="A183" s="30">
        <f>RANK(X183,X$169:X$191)</f>
        <v>15</v>
      </c>
      <c r="B183" s="32" t="s">
        <v>183</v>
      </c>
      <c r="C183" s="25"/>
      <c r="D183" s="28"/>
      <c r="E183" s="25"/>
      <c r="F183" s="28"/>
      <c r="G183" s="26"/>
      <c r="H183" s="28"/>
      <c r="I183" s="25"/>
      <c r="J183" s="28"/>
      <c r="K183" s="25"/>
      <c r="L183" s="28"/>
      <c r="M183" s="25">
        <v>4</v>
      </c>
      <c r="N183" s="28">
        <f>IFERROR(VLOOKUP(M183,Table7[[Place]:[Points]],2),0)</f>
        <v>88</v>
      </c>
      <c r="O183" s="25">
        <v>7</v>
      </c>
      <c r="P183" s="28">
        <f>IFERROR(VLOOKUP(O183,Table7[[Place]:[Points]],2),0)</f>
        <v>84</v>
      </c>
      <c r="Q183" s="25">
        <f>SUM(D183,F183,J183,L183,N183,P183)</f>
        <v>172</v>
      </c>
      <c r="R183" s="25"/>
      <c r="S183" s="25"/>
      <c r="T183" s="25"/>
      <c r="U183" s="25"/>
      <c r="V183" s="25"/>
      <c r="W183" s="25"/>
      <c r="X183" s="25">
        <f>SUM(LARGE(D183:P183,{1,2}))</f>
        <v>172</v>
      </c>
    </row>
    <row r="184" spans="1:24" s="17" customFormat="1" ht="15" x14ac:dyDescent="0.25">
      <c r="A184" s="30">
        <f>RANK(X184,X$169:X$191)</f>
        <v>16</v>
      </c>
      <c r="B184" s="25" t="s">
        <v>173</v>
      </c>
      <c r="C184" s="25"/>
      <c r="D184" s="28"/>
      <c r="E184" s="25"/>
      <c r="F184" s="28"/>
      <c r="G184" s="26"/>
      <c r="H184" s="28"/>
      <c r="I184" s="25">
        <v>5</v>
      </c>
      <c r="J184" s="28">
        <f>IFERROR(VLOOKUP(I184,Table7[[Place]:[Points]],2),0)</f>
        <v>86</v>
      </c>
      <c r="K184" s="25"/>
      <c r="L184" s="28"/>
      <c r="M184" s="25"/>
      <c r="N184" s="28"/>
      <c r="O184" s="25">
        <v>6</v>
      </c>
      <c r="P184" s="28">
        <f>IFERROR(VLOOKUP(O184,Table7[[Place]:[Points]],2),0)</f>
        <v>85</v>
      </c>
      <c r="Q184" s="25">
        <f>SUM(D184,F184,J184,L184,N184,P184)</f>
        <v>171</v>
      </c>
      <c r="R184" s="25"/>
      <c r="S184" s="25"/>
      <c r="T184" s="25"/>
      <c r="U184" s="25"/>
      <c r="V184" s="25"/>
      <c r="W184" s="25"/>
      <c r="X184" s="25">
        <f>SUM(LARGE(D184:P184,{1,2}))</f>
        <v>171</v>
      </c>
    </row>
    <row r="185" spans="1:24" s="17" customFormat="1" ht="15" x14ac:dyDescent="0.25">
      <c r="A185" s="30">
        <f>RANK(X185,X$169:X$191)</f>
        <v>17</v>
      </c>
      <c r="B185" s="25" t="s">
        <v>163</v>
      </c>
      <c r="C185" s="25">
        <v>5</v>
      </c>
      <c r="D185" s="28">
        <f>IFERROR(VLOOKUP(C185,Table7[[Place]:[Points]],2),0)</f>
        <v>86</v>
      </c>
      <c r="E185" s="25"/>
      <c r="F185" s="28">
        <f>IFERROR(VLOOKUP(E185,Table7[[Place]:[Points]],2),0)</f>
        <v>0</v>
      </c>
      <c r="G185" s="26"/>
      <c r="H185" s="28"/>
      <c r="I185" s="25">
        <v>10</v>
      </c>
      <c r="J185" s="28">
        <f>IFERROR(VLOOKUP(I185,Table7[[Place]:[Points]],2),0)</f>
        <v>81</v>
      </c>
      <c r="K185" s="25"/>
      <c r="L185" s="28">
        <f>IFERROR(VLOOKUP(K185,Table7[[Place]:[Points]],2),0)</f>
        <v>0</v>
      </c>
      <c r="M185" s="25"/>
      <c r="N185" s="28">
        <f>IFERROR(VLOOKUP(M185,Table7[[Place]:[Points]],2),0)</f>
        <v>0</v>
      </c>
      <c r="O185" s="25"/>
      <c r="P185" s="28">
        <f>IFERROR(VLOOKUP(O185,Table7[[Place]:[Points]],2),0)</f>
        <v>0</v>
      </c>
      <c r="Q185" s="25">
        <f>SUM(D185,F185,J185,L185,N185,P185)</f>
        <v>167</v>
      </c>
      <c r="R185" s="25"/>
      <c r="S185" s="25"/>
      <c r="T185" s="25"/>
      <c r="U185" s="25"/>
      <c r="V185" s="25"/>
      <c r="W185" s="25"/>
      <c r="X185" s="25">
        <f>SUM(LARGE(D185:P185,{1,2}))</f>
        <v>167</v>
      </c>
    </row>
    <row r="186" spans="1:24" s="17" customFormat="1" ht="15" x14ac:dyDescent="0.25">
      <c r="A186" s="30">
        <f>RANK(X186,X$169:X$191)</f>
        <v>18</v>
      </c>
      <c r="B186" s="25" t="s">
        <v>175</v>
      </c>
      <c r="C186" s="25"/>
      <c r="D186" s="28"/>
      <c r="E186" s="25"/>
      <c r="F186" s="28"/>
      <c r="G186" s="26"/>
      <c r="H186" s="28"/>
      <c r="I186" s="25">
        <v>15</v>
      </c>
      <c r="J186" s="28">
        <f>IFERROR(VLOOKUP(I186,Table7[[Place]:[Points]],2),0)</f>
        <v>76</v>
      </c>
      <c r="K186" s="25"/>
      <c r="L186" s="28"/>
      <c r="M186" s="25">
        <v>8</v>
      </c>
      <c r="N186" s="28">
        <f>IFERROR(VLOOKUP(M186,Table7[[Place]:[Points]],2),0)</f>
        <v>83</v>
      </c>
      <c r="O186" s="25"/>
      <c r="P186" s="28"/>
      <c r="Q186" s="25">
        <f>SUM(D186,F186,J186,L186,N186,P186)</f>
        <v>159</v>
      </c>
      <c r="R186" s="25"/>
      <c r="S186" s="25"/>
      <c r="T186" s="25"/>
      <c r="U186" s="25"/>
      <c r="V186" s="25"/>
      <c r="W186" s="25"/>
      <c r="X186" s="25">
        <f>SUM(LARGE(D186:P186,{1,2}))</f>
        <v>159</v>
      </c>
    </row>
    <row r="187" spans="1:24" s="17" customFormat="1" ht="15" x14ac:dyDescent="0.25">
      <c r="A187" s="30">
        <f>RANK(X187,X$169:X$191)</f>
        <v>19</v>
      </c>
      <c r="B187" s="25" t="s">
        <v>170</v>
      </c>
      <c r="C187" s="25"/>
      <c r="D187" s="28"/>
      <c r="E187" s="25"/>
      <c r="F187" s="28"/>
      <c r="G187" s="26"/>
      <c r="H187" s="28"/>
      <c r="I187" s="25">
        <v>2</v>
      </c>
      <c r="J187" s="28">
        <f>IFERROR(VLOOKUP(I187,Table7[[Place]:[Points]],2),0)</f>
        <v>95</v>
      </c>
      <c r="K187" s="25"/>
      <c r="L187" s="28"/>
      <c r="M187" s="25"/>
      <c r="N187" s="28"/>
      <c r="O187" s="25"/>
      <c r="P187" s="28">
        <f>IFERROR(VLOOKUP(O187,Table7[[Place]:[Points]],2),0)</f>
        <v>0</v>
      </c>
      <c r="Q187" s="25">
        <f>SUM(D187,F187,J187,L187,N187,P187)</f>
        <v>95</v>
      </c>
      <c r="R187" s="25"/>
      <c r="S187" s="25"/>
      <c r="T187" s="25"/>
      <c r="U187" s="25"/>
      <c r="V187" s="25"/>
      <c r="W187" s="25"/>
      <c r="X187" s="25">
        <f>SUM(LARGE(D187:P187,{1}))</f>
        <v>95</v>
      </c>
    </row>
    <row r="188" spans="1:24" s="17" customFormat="1" ht="15" x14ac:dyDescent="0.25">
      <c r="A188" s="30">
        <f>RANK(X188,X$169:X$191)</f>
        <v>20</v>
      </c>
      <c r="B188" s="25" t="s">
        <v>172</v>
      </c>
      <c r="C188" s="25"/>
      <c r="D188" s="28"/>
      <c r="E188" s="25">
        <v>3</v>
      </c>
      <c r="F188" s="28">
        <f>IFERROR(VLOOKUP(E188,Table7[[Place]:[Points]],2),0)</f>
        <v>91</v>
      </c>
      <c r="G188" s="26"/>
      <c r="H188" s="28"/>
      <c r="I188" s="25"/>
      <c r="J188" s="28"/>
      <c r="K188" s="25"/>
      <c r="L188" s="28"/>
      <c r="M188" s="25"/>
      <c r="N188" s="28"/>
      <c r="O188" s="25"/>
      <c r="P188" s="28">
        <f>IFERROR(VLOOKUP(O188,Table7[[Place]:[Points]],2),0)</f>
        <v>0</v>
      </c>
      <c r="Q188" s="25">
        <f>SUM(D188,F188,J188,L188,N188,P188)</f>
        <v>91</v>
      </c>
      <c r="R188" s="25"/>
      <c r="S188" s="25"/>
      <c r="T188" s="25"/>
      <c r="U188" s="25"/>
      <c r="V188" s="25"/>
      <c r="W188" s="25"/>
      <c r="X188" s="25">
        <f>SUM(LARGE(D188:P188,{1}))</f>
        <v>91</v>
      </c>
    </row>
    <row r="189" spans="1:24" s="17" customFormat="1" ht="15" x14ac:dyDescent="0.25">
      <c r="A189" s="30">
        <f>RANK(X189,X$169:X$191)</f>
        <v>21</v>
      </c>
      <c r="B189" s="36" t="s">
        <v>190</v>
      </c>
      <c r="C189" s="25"/>
      <c r="D189" s="28"/>
      <c r="E189" s="25"/>
      <c r="F189" s="28"/>
      <c r="G189" s="26"/>
      <c r="H189" s="28"/>
      <c r="I189" s="25"/>
      <c r="J189" s="28"/>
      <c r="K189" s="25"/>
      <c r="L189" s="28"/>
      <c r="M189" s="25"/>
      <c r="N189" s="28"/>
      <c r="O189" s="25">
        <v>4</v>
      </c>
      <c r="P189" s="28">
        <f>IFERROR(VLOOKUP(O189,Table7[[Place]:[Points]],2),0)</f>
        <v>88</v>
      </c>
      <c r="Q189" s="25">
        <f>SUM(D189,F189,J189,L189,N189,P189)</f>
        <v>88</v>
      </c>
      <c r="R189" s="25"/>
      <c r="S189" s="25"/>
      <c r="T189" s="25"/>
      <c r="U189" s="25"/>
      <c r="V189" s="25"/>
      <c r="W189" s="25"/>
      <c r="X189" s="25">
        <f>SUM(LARGE(D189:P189,{1}))</f>
        <v>88</v>
      </c>
    </row>
    <row r="190" spans="1:24" s="17" customFormat="1" ht="15" x14ac:dyDescent="0.25">
      <c r="A190" s="30">
        <f>RANK(X190,X$169:X$191)</f>
        <v>22</v>
      </c>
      <c r="B190" s="32" t="s">
        <v>110</v>
      </c>
      <c r="C190" s="25"/>
      <c r="D190" s="28"/>
      <c r="E190" s="25"/>
      <c r="F190" s="28"/>
      <c r="G190" s="26"/>
      <c r="H190" s="28"/>
      <c r="I190" s="25"/>
      <c r="J190" s="28"/>
      <c r="K190" s="25"/>
      <c r="L190" s="28"/>
      <c r="M190" s="25">
        <v>5</v>
      </c>
      <c r="N190" s="28">
        <f>IFERROR(VLOOKUP(M190,Table7[[Place]:[Points]],2),0)</f>
        <v>86</v>
      </c>
      <c r="O190" s="25"/>
      <c r="P190" s="28">
        <f>IFERROR(VLOOKUP(O190,Table7[[Place]:[Points]],2),0)</f>
        <v>0</v>
      </c>
      <c r="Q190" s="25">
        <f>SUM(D190,F190,J190,L190,N190,P190)</f>
        <v>86</v>
      </c>
      <c r="R190" s="25"/>
      <c r="S190" s="25"/>
      <c r="T190" s="25"/>
      <c r="U190" s="25"/>
      <c r="V190" s="25"/>
      <c r="W190" s="25"/>
      <c r="X190" s="25">
        <f>SUM(LARGE(D190:P190,{1}))</f>
        <v>86</v>
      </c>
    </row>
    <row r="191" spans="1:24" s="17" customFormat="1" ht="15" x14ac:dyDescent="0.25">
      <c r="A191" s="30">
        <f>RANK(X191,X$169:X$191)</f>
        <v>23</v>
      </c>
      <c r="B191" s="25" t="s">
        <v>174</v>
      </c>
      <c r="C191" s="25"/>
      <c r="D191" s="28"/>
      <c r="E191" s="25"/>
      <c r="F191" s="28"/>
      <c r="G191" s="26"/>
      <c r="H191" s="28"/>
      <c r="I191" s="25">
        <v>14</v>
      </c>
      <c r="J191" s="28">
        <f>IFERROR(VLOOKUP(I191,Table7[[Place]:[Points]],2),0)</f>
        <v>77</v>
      </c>
      <c r="K191" s="25"/>
      <c r="L191" s="28"/>
      <c r="M191" s="25"/>
      <c r="N191" s="28"/>
      <c r="O191" s="25"/>
      <c r="P191" s="28"/>
      <c r="Q191" s="25">
        <f>SUM(D191,F191,J191,L191,N191,P191)</f>
        <v>77</v>
      </c>
      <c r="R191" s="25"/>
      <c r="S191" s="25"/>
      <c r="T191" s="25"/>
      <c r="U191" s="25"/>
      <c r="V191" s="25"/>
      <c r="W191" s="25"/>
      <c r="X191" s="25">
        <f>SUM(LARGE(D191:P191,{1}))</f>
        <v>77</v>
      </c>
    </row>
    <row r="192" spans="1:24" s="17" customFormat="1" ht="15" x14ac:dyDescent="0.25">
      <c r="B192" s="28">
        <f>COUNTIF(B169:B191,"&lt;&gt;")</f>
        <v>23</v>
      </c>
      <c r="C192" s="28">
        <f>COUNTIF(C169:C191,"&lt;&gt;")</f>
        <v>11</v>
      </c>
      <c r="D192" s="25"/>
      <c r="E192" s="28">
        <f>COUNTIF(E169:E191,"&lt;&gt;")</f>
        <v>8</v>
      </c>
      <c r="F192" s="25"/>
      <c r="G192" s="28">
        <f>COUNTIF(G169:G191,"&lt;&gt;")</f>
        <v>4</v>
      </c>
      <c r="H192" s="25"/>
      <c r="I192" s="28">
        <f>COUNTIF(I169:I191,"&lt;&gt;")</f>
        <v>16</v>
      </c>
      <c r="J192" s="28"/>
      <c r="K192" s="28">
        <f>COUNTIF(K169:K191,"&lt;&gt;")</f>
        <v>8</v>
      </c>
      <c r="L192" s="28"/>
      <c r="M192" s="28">
        <f>COUNTIF(M169:M191,"&lt;&gt;")</f>
        <v>9</v>
      </c>
      <c r="N192" s="28"/>
      <c r="O192" s="28">
        <f>COUNTIF(O169:O191,"&lt;&gt;")</f>
        <v>14</v>
      </c>
      <c r="P192" s="28"/>
      <c r="Q192" s="25"/>
      <c r="R192" s="25"/>
      <c r="S192" s="25"/>
      <c r="T192" s="25"/>
      <c r="U192" s="25"/>
      <c r="V192" s="25"/>
      <c r="W192" s="25"/>
      <c r="X192" s="25"/>
    </row>
    <row r="193" spans="1:29" ht="30.75" customHeight="1" x14ac:dyDescent="0.25">
      <c r="A193" s="21" t="s">
        <v>176</v>
      </c>
      <c r="B193" s="20">
        <f>(B34+B76+B97+B153+B163+B192)</f>
        <v>154</v>
      </c>
      <c r="C193" s="20">
        <f>(C34+C76+C97+C153+C163+C192)</f>
        <v>45</v>
      </c>
      <c r="D193" s="20">
        <f>(D34+D76+D97+D153+D163+D192)</f>
        <v>0</v>
      </c>
      <c r="E193" s="20">
        <f>(E34+E76+E97+E153+E163+E192)</f>
        <v>46</v>
      </c>
      <c r="F193" s="20">
        <f>(F34+F76+F97+F153+F163+F192)</f>
        <v>0</v>
      </c>
      <c r="G193" s="20"/>
      <c r="H193" s="20"/>
      <c r="I193" s="20">
        <f>(I34+I76+I97+I153+I163+I192)</f>
        <v>85</v>
      </c>
      <c r="J193" s="25"/>
      <c r="K193" s="20">
        <f>(K34+K76+K97+K153+K163+K192)</f>
        <v>62</v>
      </c>
      <c r="L193" s="25"/>
      <c r="M193" s="20">
        <f>(M34+M76+M97+M153+M163+M192)</f>
        <v>41</v>
      </c>
      <c r="N193" s="25"/>
      <c r="O193" s="20">
        <f>(O34+O76+O97+O153+O163+O192)</f>
        <v>75</v>
      </c>
      <c r="P193" s="25"/>
      <c r="Q193" s="25"/>
      <c r="R193" s="25"/>
      <c r="S193" s="25"/>
      <c r="T193" s="25"/>
      <c r="U193" s="25"/>
      <c r="V193" s="25"/>
      <c r="W193" s="25"/>
      <c r="X193" s="25"/>
      <c r="Y193" s="17"/>
      <c r="Z193" s="17"/>
      <c r="AA193" s="17"/>
      <c r="AB193" s="17"/>
      <c r="AC193" s="17"/>
    </row>
    <row r="194" spans="1:29" x14ac:dyDescent="0.2">
      <c r="A194" s="19"/>
      <c r="Y194" s="17"/>
      <c r="Z194" s="17"/>
      <c r="AA194" s="17"/>
      <c r="AB194" s="17"/>
      <c r="AC194" s="17"/>
    </row>
    <row r="195" spans="1:29" x14ac:dyDescent="0.2">
      <c r="Y195" s="17"/>
      <c r="Z195" s="17"/>
      <c r="AA195" s="17"/>
      <c r="AB195" s="17"/>
      <c r="AC195" s="17"/>
    </row>
  </sheetData>
  <sortState ref="A169:AC191">
    <sortCondition ref="A169"/>
  </sortState>
  <mergeCells count="43">
    <mergeCell ref="X156:X157"/>
    <mergeCell ref="C166:D166"/>
    <mergeCell ref="E166:F166"/>
    <mergeCell ref="I166:J166"/>
    <mergeCell ref="K166:L166"/>
    <mergeCell ref="M166:N166"/>
    <mergeCell ref="O166:P166"/>
    <mergeCell ref="X166:X167"/>
    <mergeCell ref="C156:D156"/>
    <mergeCell ref="E156:F156"/>
    <mergeCell ref="I156:J156"/>
    <mergeCell ref="K156:L156"/>
    <mergeCell ref="M156:N156"/>
    <mergeCell ref="O156:P156"/>
    <mergeCell ref="X79:X80"/>
    <mergeCell ref="C100:D100"/>
    <mergeCell ref="E100:F100"/>
    <mergeCell ref="I100:J100"/>
    <mergeCell ref="K100:L100"/>
    <mergeCell ref="M100:N100"/>
    <mergeCell ref="O100:P100"/>
    <mergeCell ref="X100:X101"/>
    <mergeCell ref="C79:D79"/>
    <mergeCell ref="E79:F79"/>
    <mergeCell ref="I79:J79"/>
    <mergeCell ref="K79:L79"/>
    <mergeCell ref="M79:N79"/>
    <mergeCell ref="O79:P79"/>
    <mergeCell ref="X5:X6"/>
    <mergeCell ref="C37:D37"/>
    <mergeCell ref="E37:F37"/>
    <mergeCell ref="I37:J37"/>
    <mergeCell ref="K37:L37"/>
    <mergeCell ref="M37:N37"/>
    <mergeCell ref="O37:P37"/>
    <mergeCell ref="X37:X38"/>
    <mergeCell ref="C5:D5"/>
    <mergeCell ref="E5:F5"/>
    <mergeCell ref="I5:J5"/>
    <mergeCell ref="K5:L5"/>
    <mergeCell ref="M5:N5"/>
    <mergeCell ref="O5:P5"/>
    <mergeCell ref="G5:H5"/>
  </mergeCells>
  <pageMargins left="0.2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54" sqref="A54:XFD54"/>
    </sheetView>
  </sheetViews>
  <sheetFormatPr defaultRowHeight="12.75" x14ac:dyDescent="0.2"/>
  <cols>
    <col min="3" max="3" width="9.140625" style="14"/>
  </cols>
  <sheetData>
    <row r="1" spans="1:3" x14ac:dyDescent="0.2">
      <c r="A1" s="22" t="s">
        <v>177</v>
      </c>
      <c r="B1" s="23" t="s">
        <v>20</v>
      </c>
      <c r="C1" s="24" t="s">
        <v>178</v>
      </c>
    </row>
    <row r="2" spans="1:3" x14ac:dyDescent="0.2">
      <c r="A2" s="5">
        <v>1</v>
      </c>
      <c r="B2" s="1">
        <v>100</v>
      </c>
      <c r="C2" s="11"/>
    </row>
    <row r="3" spans="1:3" x14ac:dyDescent="0.2">
      <c r="A3" s="5">
        <v>2</v>
      </c>
      <c r="B3" s="11">
        <f t="shared" ref="B3:B34" si="0">B2-C3</f>
        <v>95</v>
      </c>
      <c r="C3" s="11">
        <v>5</v>
      </c>
    </row>
    <row r="4" spans="1:3" x14ac:dyDescent="0.2">
      <c r="A4" s="5">
        <v>3</v>
      </c>
      <c r="B4" s="11">
        <f t="shared" si="0"/>
        <v>91</v>
      </c>
      <c r="C4" s="11">
        <v>4</v>
      </c>
    </row>
    <row r="5" spans="1:3" x14ac:dyDescent="0.2">
      <c r="A5" s="5">
        <v>4</v>
      </c>
      <c r="B5" s="11">
        <f t="shared" si="0"/>
        <v>88</v>
      </c>
      <c r="C5" s="11">
        <v>3</v>
      </c>
    </row>
    <row r="6" spans="1:3" x14ac:dyDescent="0.2">
      <c r="A6" s="5">
        <v>5</v>
      </c>
      <c r="B6" s="11">
        <f t="shared" si="0"/>
        <v>86</v>
      </c>
      <c r="C6" s="11">
        <v>2</v>
      </c>
    </row>
    <row r="7" spans="1:3" x14ac:dyDescent="0.2">
      <c r="A7" s="5">
        <v>6</v>
      </c>
      <c r="B7" s="11">
        <f t="shared" si="0"/>
        <v>85</v>
      </c>
      <c r="C7" s="11">
        <v>1</v>
      </c>
    </row>
    <row r="8" spans="1:3" x14ac:dyDescent="0.2">
      <c r="A8" s="5">
        <v>7</v>
      </c>
      <c r="B8" s="11">
        <f t="shared" si="0"/>
        <v>84</v>
      </c>
      <c r="C8" s="11">
        <v>1</v>
      </c>
    </row>
    <row r="9" spans="1:3" x14ac:dyDescent="0.2">
      <c r="A9" s="5">
        <v>8</v>
      </c>
      <c r="B9" s="11">
        <f t="shared" si="0"/>
        <v>83</v>
      </c>
      <c r="C9" s="11">
        <v>1</v>
      </c>
    </row>
    <row r="10" spans="1:3" x14ac:dyDescent="0.2">
      <c r="A10" s="5">
        <v>9</v>
      </c>
      <c r="B10" s="11">
        <f t="shared" si="0"/>
        <v>82</v>
      </c>
      <c r="C10" s="11">
        <v>1</v>
      </c>
    </row>
    <row r="11" spans="1:3" x14ac:dyDescent="0.2">
      <c r="A11" s="5">
        <v>10</v>
      </c>
      <c r="B11" s="11">
        <f t="shared" si="0"/>
        <v>81</v>
      </c>
      <c r="C11" s="11">
        <v>1</v>
      </c>
    </row>
    <row r="12" spans="1:3" x14ac:dyDescent="0.2">
      <c r="A12" s="5">
        <v>11</v>
      </c>
      <c r="B12" s="11">
        <f t="shared" si="0"/>
        <v>80</v>
      </c>
      <c r="C12" s="11">
        <v>1</v>
      </c>
    </row>
    <row r="13" spans="1:3" x14ac:dyDescent="0.2">
      <c r="A13" s="5">
        <v>12</v>
      </c>
      <c r="B13" s="11">
        <f t="shared" si="0"/>
        <v>79</v>
      </c>
      <c r="C13" s="11">
        <v>1</v>
      </c>
    </row>
    <row r="14" spans="1:3" x14ac:dyDescent="0.2">
      <c r="A14" s="5">
        <v>13</v>
      </c>
      <c r="B14" s="11">
        <f t="shared" si="0"/>
        <v>78</v>
      </c>
      <c r="C14" s="11">
        <v>1</v>
      </c>
    </row>
    <row r="15" spans="1:3" x14ac:dyDescent="0.2">
      <c r="A15" s="5">
        <v>14</v>
      </c>
      <c r="B15" s="11">
        <f t="shared" si="0"/>
        <v>77</v>
      </c>
      <c r="C15" s="11">
        <v>1</v>
      </c>
    </row>
    <row r="16" spans="1:3" x14ac:dyDescent="0.2">
      <c r="A16" s="5">
        <v>15</v>
      </c>
      <c r="B16" s="11">
        <f t="shared" si="0"/>
        <v>76</v>
      </c>
      <c r="C16" s="11">
        <v>1</v>
      </c>
    </row>
    <row r="17" spans="1:3" x14ac:dyDescent="0.2">
      <c r="A17" s="5">
        <v>16</v>
      </c>
      <c r="B17" s="11">
        <f t="shared" si="0"/>
        <v>75</v>
      </c>
      <c r="C17" s="11">
        <v>1</v>
      </c>
    </row>
    <row r="18" spans="1:3" x14ac:dyDescent="0.2">
      <c r="A18" s="5">
        <v>17</v>
      </c>
      <c r="B18" s="11">
        <f t="shared" si="0"/>
        <v>74</v>
      </c>
      <c r="C18" s="11">
        <v>1</v>
      </c>
    </row>
    <row r="19" spans="1:3" x14ac:dyDescent="0.2">
      <c r="A19" s="5">
        <v>18</v>
      </c>
      <c r="B19" s="11">
        <f t="shared" si="0"/>
        <v>73</v>
      </c>
      <c r="C19" s="11">
        <v>1</v>
      </c>
    </row>
    <row r="20" spans="1:3" x14ac:dyDescent="0.2">
      <c r="A20" s="5">
        <v>19</v>
      </c>
      <c r="B20" s="11">
        <f t="shared" si="0"/>
        <v>72</v>
      </c>
      <c r="C20" s="11">
        <v>1</v>
      </c>
    </row>
    <row r="21" spans="1:3" x14ac:dyDescent="0.2">
      <c r="A21" s="5">
        <v>20</v>
      </c>
      <c r="B21" s="11">
        <f t="shared" si="0"/>
        <v>71</v>
      </c>
      <c r="C21" s="11">
        <v>1</v>
      </c>
    </row>
    <row r="22" spans="1:3" x14ac:dyDescent="0.2">
      <c r="A22" s="5">
        <v>21</v>
      </c>
      <c r="B22" s="11">
        <f t="shared" si="0"/>
        <v>70</v>
      </c>
      <c r="C22" s="11">
        <v>1</v>
      </c>
    </row>
    <row r="23" spans="1:3" x14ac:dyDescent="0.2">
      <c r="A23" s="5">
        <v>22</v>
      </c>
      <c r="B23" s="11">
        <f t="shared" si="0"/>
        <v>69</v>
      </c>
      <c r="C23" s="11">
        <v>1</v>
      </c>
    </row>
    <row r="24" spans="1:3" x14ac:dyDescent="0.2">
      <c r="A24" s="5">
        <v>23</v>
      </c>
      <c r="B24" s="11">
        <f t="shared" si="0"/>
        <v>68</v>
      </c>
      <c r="C24" s="11">
        <v>1</v>
      </c>
    </row>
    <row r="25" spans="1:3" x14ac:dyDescent="0.2">
      <c r="A25" s="5">
        <v>24</v>
      </c>
      <c r="B25" s="11">
        <f t="shared" si="0"/>
        <v>67</v>
      </c>
      <c r="C25" s="11">
        <v>1</v>
      </c>
    </row>
    <row r="26" spans="1:3" x14ac:dyDescent="0.2">
      <c r="A26" s="5">
        <v>25</v>
      </c>
      <c r="B26" s="11">
        <f t="shared" si="0"/>
        <v>66</v>
      </c>
      <c r="C26" s="11">
        <v>1</v>
      </c>
    </row>
    <row r="27" spans="1:3" x14ac:dyDescent="0.2">
      <c r="A27" s="5">
        <v>26</v>
      </c>
      <c r="B27" s="11">
        <f t="shared" si="0"/>
        <v>65</v>
      </c>
      <c r="C27" s="11">
        <v>1</v>
      </c>
    </row>
    <row r="28" spans="1:3" x14ac:dyDescent="0.2">
      <c r="A28" s="5">
        <v>27</v>
      </c>
      <c r="B28" s="11">
        <f t="shared" si="0"/>
        <v>64</v>
      </c>
      <c r="C28" s="11">
        <v>1</v>
      </c>
    </row>
    <row r="29" spans="1:3" x14ac:dyDescent="0.2">
      <c r="A29" s="5">
        <v>28</v>
      </c>
      <c r="B29" s="11">
        <f t="shared" si="0"/>
        <v>63</v>
      </c>
      <c r="C29" s="11">
        <v>1</v>
      </c>
    </row>
    <row r="30" spans="1:3" x14ac:dyDescent="0.2">
      <c r="A30" s="5">
        <v>29</v>
      </c>
      <c r="B30" s="11">
        <f t="shared" si="0"/>
        <v>62</v>
      </c>
      <c r="C30" s="11">
        <v>1</v>
      </c>
    </row>
    <row r="31" spans="1:3" x14ac:dyDescent="0.2">
      <c r="A31" s="5">
        <v>30</v>
      </c>
      <c r="B31" s="11">
        <f t="shared" si="0"/>
        <v>61</v>
      </c>
      <c r="C31" s="11">
        <v>1</v>
      </c>
    </row>
    <row r="32" spans="1:3" x14ac:dyDescent="0.2">
      <c r="A32" s="5">
        <v>31</v>
      </c>
      <c r="B32" s="11">
        <f t="shared" si="0"/>
        <v>60</v>
      </c>
      <c r="C32" s="11">
        <v>1</v>
      </c>
    </row>
    <row r="33" spans="1:3" x14ac:dyDescent="0.2">
      <c r="A33" s="5">
        <v>32</v>
      </c>
      <c r="B33" s="11">
        <f t="shared" si="0"/>
        <v>59</v>
      </c>
      <c r="C33" s="11">
        <v>1</v>
      </c>
    </row>
    <row r="34" spans="1:3" x14ac:dyDescent="0.2">
      <c r="A34" s="5">
        <v>33</v>
      </c>
      <c r="B34" s="11">
        <f t="shared" si="0"/>
        <v>58</v>
      </c>
      <c r="C34" s="11">
        <v>1</v>
      </c>
    </row>
    <row r="35" spans="1:3" x14ac:dyDescent="0.2">
      <c r="A35" s="5">
        <v>34</v>
      </c>
      <c r="B35" s="11">
        <f t="shared" ref="B35:B51" si="1">B34-C35</f>
        <v>57</v>
      </c>
      <c r="C35" s="11">
        <v>1</v>
      </c>
    </row>
    <row r="36" spans="1:3" x14ac:dyDescent="0.2">
      <c r="A36" s="5">
        <v>35</v>
      </c>
      <c r="B36" s="11">
        <f t="shared" si="1"/>
        <v>56</v>
      </c>
      <c r="C36" s="11">
        <v>1</v>
      </c>
    </row>
    <row r="37" spans="1:3" x14ac:dyDescent="0.2">
      <c r="A37" s="5">
        <v>36</v>
      </c>
      <c r="B37" s="11">
        <f t="shared" si="1"/>
        <v>55</v>
      </c>
      <c r="C37" s="11">
        <v>1</v>
      </c>
    </row>
    <row r="38" spans="1:3" x14ac:dyDescent="0.2">
      <c r="A38" s="5">
        <v>37</v>
      </c>
      <c r="B38" s="11">
        <f t="shared" si="1"/>
        <v>54</v>
      </c>
      <c r="C38" s="11">
        <v>1</v>
      </c>
    </row>
    <row r="39" spans="1:3" x14ac:dyDescent="0.2">
      <c r="A39" s="5">
        <v>38</v>
      </c>
      <c r="B39" s="11">
        <f t="shared" si="1"/>
        <v>53</v>
      </c>
      <c r="C39" s="11">
        <v>1</v>
      </c>
    </row>
    <row r="40" spans="1:3" x14ac:dyDescent="0.2">
      <c r="A40" s="5">
        <v>39</v>
      </c>
      <c r="B40" s="11">
        <f t="shared" si="1"/>
        <v>52</v>
      </c>
      <c r="C40" s="11">
        <v>1</v>
      </c>
    </row>
    <row r="41" spans="1:3" x14ac:dyDescent="0.2">
      <c r="A41" s="5">
        <v>40</v>
      </c>
      <c r="B41" s="11">
        <f t="shared" si="1"/>
        <v>51</v>
      </c>
      <c r="C41" s="11">
        <v>1</v>
      </c>
    </row>
    <row r="42" spans="1:3" x14ac:dyDescent="0.2">
      <c r="A42" s="5">
        <v>41</v>
      </c>
      <c r="B42" s="11">
        <f t="shared" si="1"/>
        <v>50</v>
      </c>
      <c r="C42" s="11">
        <v>1</v>
      </c>
    </row>
    <row r="43" spans="1:3" x14ac:dyDescent="0.2">
      <c r="A43" s="5">
        <v>42</v>
      </c>
      <c r="B43" s="11">
        <f t="shared" si="1"/>
        <v>49</v>
      </c>
      <c r="C43" s="11">
        <v>1</v>
      </c>
    </row>
    <row r="44" spans="1:3" x14ac:dyDescent="0.2">
      <c r="A44" s="5">
        <v>43</v>
      </c>
      <c r="B44" s="11">
        <f t="shared" si="1"/>
        <v>48</v>
      </c>
      <c r="C44" s="11">
        <v>1</v>
      </c>
    </row>
    <row r="45" spans="1:3" x14ac:dyDescent="0.2">
      <c r="A45" s="5">
        <v>44</v>
      </c>
      <c r="B45" s="11">
        <f t="shared" si="1"/>
        <v>47</v>
      </c>
      <c r="C45" s="11">
        <v>1</v>
      </c>
    </row>
    <row r="46" spans="1:3" x14ac:dyDescent="0.2">
      <c r="A46" s="5">
        <v>45</v>
      </c>
      <c r="B46" s="11">
        <f t="shared" si="1"/>
        <v>46</v>
      </c>
      <c r="C46" s="11">
        <v>1</v>
      </c>
    </row>
    <row r="47" spans="1:3" x14ac:dyDescent="0.2">
      <c r="A47" s="5">
        <v>46</v>
      </c>
      <c r="B47" s="11">
        <f t="shared" si="1"/>
        <v>45</v>
      </c>
      <c r="C47" s="11">
        <v>1</v>
      </c>
    </row>
    <row r="48" spans="1:3" x14ac:dyDescent="0.2">
      <c r="A48" s="5">
        <v>47</v>
      </c>
      <c r="B48" s="11">
        <f t="shared" si="1"/>
        <v>44</v>
      </c>
      <c r="C48" s="11">
        <v>1</v>
      </c>
    </row>
    <row r="49" spans="1:3" x14ac:dyDescent="0.2">
      <c r="A49" s="5">
        <v>48</v>
      </c>
      <c r="B49" s="11">
        <f t="shared" si="1"/>
        <v>43</v>
      </c>
      <c r="C49" s="11">
        <v>1</v>
      </c>
    </row>
    <row r="50" spans="1:3" x14ac:dyDescent="0.2">
      <c r="A50" s="5">
        <v>49</v>
      </c>
      <c r="B50" s="11">
        <f t="shared" si="1"/>
        <v>42</v>
      </c>
      <c r="C50" s="11">
        <v>1</v>
      </c>
    </row>
    <row r="51" spans="1:3" x14ac:dyDescent="0.2">
      <c r="A51" s="5">
        <v>50</v>
      </c>
      <c r="B51" s="11">
        <f t="shared" si="1"/>
        <v>41</v>
      </c>
      <c r="C51" s="11">
        <v>1</v>
      </c>
    </row>
    <row r="52" spans="1:3" x14ac:dyDescent="0.2">
      <c r="A52" s="22" t="s">
        <v>42</v>
      </c>
      <c r="B52" s="17">
        <v>40</v>
      </c>
    </row>
    <row r="53" spans="1:3" x14ac:dyDescent="0.2">
      <c r="A53" s="16"/>
      <c r="B53" s="11">
        <v>0</v>
      </c>
      <c r="C53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Results</vt:lpstr>
      <vt:lpstr>Points Lookup</vt:lpstr>
      <vt:lpstr>'Overall Results'!Print_Area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Eric Jensen</cp:lastModifiedBy>
  <cp:revision/>
  <dcterms:created xsi:type="dcterms:W3CDTF">2005-05-25T20:15:34Z</dcterms:created>
  <dcterms:modified xsi:type="dcterms:W3CDTF">2018-12-02T01:53:24Z</dcterms:modified>
</cp:coreProperties>
</file>