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965"/>
  </bookViews>
  <sheets>
    <sheet name="Overall Results" sheetId="12" r:id="rId1"/>
    <sheet name="Points Lookup" sheetId="10" r:id="rId2"/>
  </sheets>
  <definedNames>
    <definedName name="ExpertMen">#REF!</definedName>
    <definedName name="_xlnm.Print_Area" localSheetId="0">'Overall Results'!$A$1:$V$101</definedName>
  </definedNames>
  <calcPr calcId="145621"/>
</workbook>
</file>

<file path=xl/calcChain.xml><?xml version="1.0" encoding="utf-8"?>
<calcChain xmlns="http://schemas.openxmlformats.org/spreadsheetml/2006/main">
  <c r="U23" i="12" l="1"/>
  <c r="T23" i="12"/>
  <c r="S23" i="12"/>
  <c r="R23" i="12"/>
  <c r="Q23" i="12"/>
  <c r="P23" i="12"/>
  <c r="D23" i="12"/>
  <c r="O23" i="12" s="1"/>
  <c r="D11" i="12"/>
  <c r="V11" i="12" s="1"/>
  <c r="D9" i="12"/>
  <c r="O9" i="12" s="1"/>
  <c r="V9" i="12" l="1"/>
  <c r="O11" i="12"/>
  <c r="V23" i="12"/>
  <c r="U55" i="12"/>
  <c r="T55" i="12"/>
  <c r="S55" i="12"/>
  <c r="R55" i="12"/>
  <c r="Q55" i="12"/>
  <c r="P55" i="12"/>
  <c r="U57" i="12"/>
  <c r="T57" i="12"/>
  <c r="S57" i="12"/>
  <c r="R57" i="12"/>
  <c r="Q57" i="12"/>
  <c r="P57" i="12"/>
  <c r="C83" i="12" l="1"/>
  <c r="D74" i="12"/>
  <c r="D82" i="12"/>
  <c r="D80" i="12"/>
  <c r="D77" i="12"/>
  <c r="D79" i="12"/>
  <c r="D75" i="12"/>
  <c r="D76" i="12"/>
  <c r="D78" i="12"/>
  <c r="D81" i="12"/>
  <c r="D72" i="12"/>
  <c r="D65" i="12"/>
  <c r="D56" i="12"/>
  <c r="D53" i="12"/>
  <c r="D55" i="12"/>
  <c r="D48" i="12"/>
  <c r="D49" i="12"/>
  <c r="D39" i="12"/>
  <c r="D57" i="12"/>
  <c r="D45" i="12"/>
  <c r="D30" i="12"/>
  <c r="D21" i="12"/>
  <c r="D22" i="12"/>
  <c r="D19" i="12"/>
  <c r="O48" i="12" l="1"/>
  <c r="V48" i="12"/>
  <c r="O57" i="12"/>
  <c r="V57" i="12"/>
  <c r="O55" i="12"/>
  <c r="V55" i="12"/>
  <c r="V56" i="12"/>
  <c r="O56" i="12"/>
  <c r="M83" i="12"/>
  <c r="K83" i="12"/>
  <c r="I83" i="12"/>
  <c r="G83" i="12"/>
  <c r="E83" i="12"/>
  <c r="B83" i="12"/>
  <c r="N80" i="12"/>
  <c r="N75" i="12"/>
  <c r="N81" i="12"/>
  <c r="N82" i="12"/>
  <c r="N79" i="12"/>
  <c r="N74" i="12"/>
  <c r="N76" i="12"/>
  <c r="N78" i="12"/>
  <c r="N77" i="12"/>
  <c r="N73" i="12"/>
  <c r="N72" i="12"/>
  <c r="M66" i="12"/>
  <c r="N65" i="12"/>
  <c r="M58" i="12"/>
  <c r="K58" i="12"/>
  <c r="I58" i="12"/>
  <c r="G58" i="12"/>
  <c r="E58" i="12"/>
  <c r="C58" i="12"/>
  <c r="B58" i="12"/>
  <c r="U39" i="12"/>
  <c r="T39" i="12"/>
  <c r="S39" i="12"/>
  <c r="R39" i="12"/>
  <c r="Q39" i="12"/>
  <c r="P39" i="12"/>
  <c r="N53" i="12"/>
  <c r="N52" i="12"/>
  <c r="N47" i="12"/>
  <c r="N50" i="12"/>
  <c r="N44" i="12"/>
  <c r="N40" i="12"/>
  <c r="N39" i="12"/>
  <c r="O39" i="12" s="1"/>
  <c r="N43" i="12"/>
  <c r="N42" i="12"/>
  <c r="N41" i="12"/>
  <c r="M33" i="12"/>
  <c r="K33" i="12"/>
  <c r="I33" i="12"/>
  <c r="G33" i="12"/>
  <c r="E33" i="12"/>
  <c r="C33" i="12"/>
  <c r="B33" i="12"/>
  <c r="N30" i="12"/>
  <c r="M24" i="12"/>
  <c r="K24" i="12"/>
  <c r="I24" i="12"/>
  <c r="G24" i="12"/>
  <c r="E24" i="12"/>
  <c r="C24" i="12"/>
  <c r="B24" i="12"/>
  <c r="N19" i="12"/>
  <c r="N22" i="12"/>
  <c r="M13" i="12"/>
  <c r="K13" i="12"/>
  <c r="I13" i="12"/>
  <c r="G13" i="12"/>
  <c r="E13" i="12"/>
  <c r="C13" i="12"/>
  <c r="B13" i="12"/>
  <c r="V39" i="12" l="1"/>
  <c r="L72" i="12"/>
  <c r="K66" i="12"/>
  <c r="L49" i="12"/>
  <c r="L31" i="12"/>
  <c r="L30" i="12"/>
  <c r="L32" i="12"/>
  <c r="L21" i="12"/>
  <c r="I66" i="12" l="1"/>
  <c r="J19" i="12"/>
  <c r="H72" i="12" l="1"/>
  <c r="U65" i="12"/>
  <c r="T65" i="12"/>
  <c r="S65" i="12"/>
  <c r="R65" i="12"/>
  <c r="Q65" i="12"/>
  <c r="P65" i="12"/>
  <c r="G66" i="12"/>
  <c r="E66" i="12"/>
  <c r="C66" i="12"/>
  <c r="B66" i="12"/>
  <c r="U49" i="12"/>
  <c r="T49" i="12"/>
  <c r="S49" i="12"/>
  <c r="R49" i="12"/>
  <c r="Q49" i="12"/>
  <c r="P49" i="12"/>
  <c r="H54" i="12"/>
  <c r="U21" i="12"/>
  <c r="T21" i="12"/>
  <c r="S21" i="12"/>
  <c r="R21" i="12"/>
  <c r="Q21" i="12"/>
  <c r="P21" i="12"/>
  <c r="C84" i="12" l="1"/>
  <c r="B3" i="10"/>
  <c r="B4" i="10"/>
  <c r="U30" i="12"/>
  <c r="T30" i="12"/>
  <c r="S30" i="12"/>
  <c r="R30" i="12"/>
  <c r="Q30" i="12"/>
  <c r="P30" i="12"/>
  <c r="U32" i="12"/>
  <c r="T32" i="12"/>
  <c r="S32" i="12"/>
  <c r="R32" i="12"/>
  <c r="Q32" i="12"/>
  <c r="P32" i="12"/>
  <c r="F30" i="12"/>
  <c r="U19" i="12"/>
  <c r="T19" i="12"/>
  <c r="S19" i="12"/>
  <c r="R19" i="12"/>
  <c r="Q19" i="12"/>
  <c r="P19" i="12"/>
  <c r="U22" i="12"/>
  <c r="T22" i="12"/>
  <c r="S22" i="12"/>
  <c r="R22" i="12"/>
  <c r="Q22" i="12"/>
  <c r="P22" i="12"/>
  <c r="D73" i="12"/>
  <c r="F76" i="12"/>
  <c r="L79" i="12"/>
  <c r="H73" i="12"/>
  <c r="F79" i="12"/>
  <c r="F73" i="12"/>
  <c r="N64" i="12"/>
  <c r="L64" i="12"/>
  <c r="J64" i="12"/>
  <c r="H64" i="12"/>
  <c r="F64" i="12"/>
  <c r="N54" i="12"/>
  <c r="N51" i="12"/>
  <c r="N46" i="12"/>
  <c r="L44" i="12"/>
  <c r="L40" i="12"/>
  <c r="L41" i="12"/>
  <c r="L51" i="12"/>
  <c r="L46" i="12"/>
  <c r="J52" i="12"/>
  <c r="J51" i="12"/>
  <c r="J46" i="12"/>
  <c r="H44" i="12"/>
  <c r="H40" i="12"/>
  <c r="H51" i="12"/>
  <c r="H46" i="12"/>
  <c r="F52" i="12"/>
  <c r="F47" i="12"/>
  <c r="F54" i="12"/>
  <c r="F42" i="12"/>
  <c r="F51" i="12"/>
  <c r="F46" i="12"/>
  <c r="D46" i="12"/>
  <c r="N31" i="12"/>
  <c r="N32" i="12"/>
  <c r="J32" i="12"/>
  <c r="F32" i="12"/>
  <c r="N20" i="12"/>
  <c r="F20" i="12"/>
  <c r="N12" i="12"/>
  <c r="N10" i="12"/>
  <c r="N8" i="12"/>
  <c r="L10" i="12"/>
  <c r="L8" i="12"/>
  <c r="H8" i="12"/>
  <c r="D8" i="12"/>
  <c r="D10" i="12"/>
  <c r="F84" i="12"/>
  <c r="D84" i="12"/>
  <c r="U54" i="12"/>
  <c r="T54" i="12"/>
  <c r="S54" i="12"/>
  <c r="R54" i="12"/>
  <c r="Q54" i="12"/>
  <c r="P54" i="12"/>
  <c r="D20" i="12"/>
  <c r="G84" i="12"/>
  <c r="U64" i="12"/>
  <c r="T64" i="12"/>
  <c r="S64" i="12"/>
  <c r="R64" i="12"/>
  <c r="Q64" i="12"/>
  <c r="P64" i="12"/>
  <c r="D64" i="12"/>
  <c r="U50" i="12"/>
  <c r="T50" i="12"/>
  <c r="S50" i="12"/>
  <c r="R50" i="12"/>
  <c r="Q50" i="12"/>
  <c r="P50" i="12"/>
  <c r="U43" i="12"/>
  <c r="T43" i="12"/>
  <c r="S43" i="12"/>
  <c r="R43" i="12"/>
  <c r="Q43" i="12"/>
  <c r="P43" i="12"/>
  <c r="U44" i="12"/>
  <c r="T44" i="12"/>
  <c r="S44" i="12"/>
  <c r="R44" i="12"/>
  <c r="Q44" i="12"/>
  <c r="P44" i="12"/>
  <c r="U42" i="12"/>
  <c r="T42" i="12"/>
  <c r="S42" i="12"/>
  <c r="R42" i="12"/>
  <c r="Q42" i="12"/>
  <c r="P42" i="12"/>
  <c r="U51" i="12"/>
  <c r="T51" i="12"/>
  <c r="S51" i="12"/>
  <c r="R51" i="12"/>
  <c r="Q51" i="12"/>
  <c r="P51" i="12"/>
  <c r="U41" i="12"/>
  <c r="T41" i="12"/>
  <c r="S41" i="12"/>
  <c r="R41" i="12"/>
  <c r="Q41" i="12"/>
  <c r="P41" i="12"/>
  <c r="U31" i="12"/>
  <c r="T31" i="12"/>
  <c r="S31" i="12"/>
  <c r="R31" i="12"/>
  <c r="Q31" i="12"/>
  <c r="P31" i="12"/>
  <c r="U20" i="12"/>
  <c r="T20" i="12"/>
  <c r="S20" i="12"/>
  <c r="R20" i="12"/>
  <c r="Q20" i="12"/>
  <c r="P20" i="12"/>
  <c r="U12" i="12"/>
  <c r="T12" i="12"/>
  <c r="S12" i="12"/>
  <c r="R12" i="12"/>
  <c r="Q12" i="12"/>
  <c r="P12" i="12"/>
  <c r="E84" i="12"/>
  <c r="D32" i="12"/>
  <c r="D12" i="12"/>
  <c r="D31" i="12"/>
  <c r="D51" i="12"/>
  <c r="V51" i="12" l="1"/>
  <c r="V64" i="12"/>
  <c r="F8" i="12"/>
  <c r="J8" i="12"/>
  <c r="F31" i="12"/>
  <c r="L65" i="12"/>
  <c r="H32" i="12"/>
  <c r="O32" i="12" s="1"/>
  <c r="J31" i="12"/>
  <c r="H41" i="12"/>
  <c r="J73" i="12"/>
  <c r="D42" i="12"/>
  <c r="H10" i="12"/>
  <c r="F41" i="12"/>
  <c r="B5" i="10"/>
  <c r="D41" i="12"/>
  <c r="F45" i="12"/>
  <c r="H30" i="12"/>
  <c r="V30" i="12" s="1"/>
  <c r="H45" i="12"/>
  <c r="J41" i="12"/>
  <c r="H76" i="12"/>
  <c r="J72" i="12"/>
  <c r="V72" i="12" s="1"/>
  <c r="J21" i="12"/>
  <c r="J65" i="12"/>
  <c r="H74" i="12"/>
  <c r="H65" i="12"/>
  <c r="B6" i="10"/>
  <c r="O46" i="12"/>
  <c r="V46" i="12"/>
  <c r="O51" i="12"/>
  <c r="O64" i="12"/>
  <c r="I84" i="12"/>
  <c r="K84" i="12"/>
  <c r="M84" i="12"/>
  <c r="V32" i="12" l="1"/>
  <c r="O30" i="12"/>
  <c r="V65" i="12"/>
  <c r="V8" i="12"/>
  <c r="O8" i="12"/>
  <c r="V41" i="12"/>
  <c r="O41" i="12"/>
  <c r="L78" i="12"/>
  <c r="L19" i="12"/>
  <c r="L73" i="12"/>
  <c r="H31" i="12"/>
  <c r="L12" i="12"/>
  <c r="F22" i="12"/>
  <c r="O72" i="12"/>
  <c r="J22" i="12"/>
  <c r="J78" i="12"/>
  <c r="H21" i="12"/>
  <c r="V21" i="12" s="1"/>
  <c r="H43" i="12"/>
  <c r="B7" i="10"/>
  <c r="O65" i="12"/>
  <c r="B84" i="12"/>
  <c r="V73" i="12" l="1"/>
  <c r="O73" i="12"/>
  <c r="L76" i="12"/>
  <c r="L20" i="12"/>
  <c r="V31" i="12"/>
  <c r="O31" i="12"/>
  <c r="A64" i="12"/>
  <c r="J74" i="12"/>
  <c r="V74" i="12" s="1"/>
  <c r="F40" i="12"/>
  <c r="F19" i="12"/>
  <c r="H12" i="12"/>
  <c r="D40" i="12"/>
  <c r="B8" i="10"/>
  <c r="J42" i="12"/>
  <c r="J20" i="12"/>
  <c r="F78" i="12"/>
  <c r="V78" i="12" s="1"/>
  <c r="J10" i="12"/>
  <c r="A65" i="12"/>
  <c r="O21" i="12"/>
  <c r="L77" i="12" l="1"/>
  <c r="V77" i="12" s="1"/>
  <c r="L43" i="12"/>
  <c r="O74" i="12"/>
  <c r="O78" i="12"/>
  <c r="H42" i="12"/>
  <c r="F43" i="12"/>
  <c r="J12" i="12"/>
  <c r="B9" i="10"/>
  <c r="A32" i="12" l="1"/>
  <c r="A31" i="12"/>
  <c r="A30" i="12"/>
  <c r="O77" i="12"/>
  <c r="L42" i="12"/>
  <c r="O42" i="12" s="1"/>
  <c r="J75" i="12"/>
  <c r="H22" i="12"/>
  <c r="V22" i="12" s="1"/>
  <c r="B10" i="10"/>
  <c r="D43" i="12"/>
  <c r="F10" i="12"/>
  <c r="H79" i="12"/>
  <c r="V42" i="12" l="1"/>
  <c r="V10" i="12"/>
  <c r="O10" i="12"/>
  <c r="J45" i="12"/>
  <c r="F44" i="12"/>
  <c r="B11" i="10"/>
  <c r="H20" i="12"/>
  <c r="O22" i="12"/>
  <c r="O75" i="12"/>
  <c r="V75" i="12"/>
  <c r="H19" i="12" l="1"/>
  <c r="V19" i="12" s="1"/>
  <c r="J79" i="12"/>
  <c r="V79" i="12" s="1"/>
  <c r="D44" i="12"/>
  <c r="B12" i="10"/>
  <c r="H82" i="12"/>
  <c r="O45" i="12"/>
  <c r="V45" i="12"/>
  <c r="V20" i="12"/>
  <c r="O20" i="12"/>
  <c r="A20" i="12" l="1"/>
  <c r="A19" i="12"/>
  <c r="A23" i="12"/>
  <c r="A21" i="12"/>
  <c r="L54" i="12"/>
  <c r="J76" i="12"/>
  <c r="V76" i="12" s="1"/>
  <c r="F82" i="12"/>
  <c r="B13" i="10"/>
  <c r="O79" i="12"/>
  <c r="O19" i="12"/>
  <c r="L81" i="12" l="1"/>
  <c r="B14" i="10"/>
  <c r="F12" i="12"/>
  <c r="V12" i="12" s="1"/>
  <c r="D54" i="12"/>
  <c r="J43" i="12"/>
  <c r="O76" i="12"/>
  <c r="A12" i="12" l="1"/>
  <c r="A10" i="12"/>
  <c r="A11" i="12"/>
  <c r="A9" i="12"/>
  <c r="L80" i="12"/>
  <c r="V81" i="12"/>
  <c r="O81" i="12"/>
  <c r="H80" i="12"/>
  <c r="B15" i="10"/>
  <c r="O12" i="12"/>
  <c r="O43" i="12"/>
  <c r="V43" i="12"/>
  <c r="A22" i="12" l="1"/>
  <c r="V80" i="12"/>
  <c r="F50" i="12"/>
  <c r="B16" i="10"/>
  <c r="J40" i="12"/>
  <c r="V40" i="12" s="1"/>
  <c r="O80" i="12"/>
  <c r="O40" i="12" l="1"/>
  <c r="B17" i="10"/>
  <c r="F53" i="12"/>
  <c r="D47" i="12"/>
  <c r="L50" i="12" l="1"/>
  <c r="B18" i="10"/>
  <c r="J82" i="12"/>
  <c r="D50" i="12"/>
  <c r="A8" i="12" l="1"/>
  <c r="L82" i="12"/>
  <c r="O82" i="12" s="1"/>
  <c r="L47" i="12"/>
  <c r="V82" i="12"/>
  <c r="B19" i="10"/>
  <c r="J54" i="12"/>
  <c r="V54" i="12" s="1"/>
  <c r="H50" i="12"/>
  <c r="B20" i="10" l="1"/>
  <c r="D52" i="12"/>
  <c r="O54" i="12"/>
  <c r="L52" i="12" l="1"/>
  <c r="B21" i="10"/>
  <c r="B22" i="10" l="1"/>
  <c r="A72" i="12" l="1"/>
  <c r="A78" i="12"/>
  <c r="A77" i="12"/>
  <c r="A74" i="12"/>
  <c r="A79" i="12"/>
  <c r="A75" i="12"/>
  <c r="A82" i="12"/>
  <c r="A76" i="12"/>
  <c r="A80" i="12"/>
  <c r="A73" i="12"/>
  <c r="A81" i="12"/>
  <c r="J44" i="12"/>
  <c r="B23" i="10"/>
  <c r="V44" i="12" l="1"/>
  <c r="O44" i="12"/>
  <c r="H52" i="12"/>
  <c r="V52" i="12" s="1"/>
  <c r="B24" i="10"/>
  <c r="O52" i="12" l="1"/>
  <c r="B25" i="10"/>
  <c r="H47" i="12"/>
  <c r="H49" i="12" l="1"/>
  <c r="B26" i="10"/>
  <c r="B27" i="10" l="1"/>
  <c r="B28" i="10" l="1"/>
  <c r="B29" i="10" l="1"/>
  <c r="H53" i="12" l="1"/>
  <c r="B30" i="10"/>
  <c r="B31" i="10" l="1"/>
  <c r="J50" i="12"/>
  <c r="O50" i="12" l="1"/>
  <c r="V50" i="12"/>
  <c r="B32" i="10"/>
  <c r="B33" i="10" l="1"/>
  <c r="J47" i="12" l="1"/>
  <c r="V47" i="12" s="1"/>
  <c r="B34" i="10"/>
  <c r="J49" i="12" l="1"/>
  <c r="B35" i="10"/>
  <c r="O47" i="12"/>
  <c r="J53" i="12" l="1"/>
  <c r="V53" i="12" s="1"/>
  <c r="B36" i="10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O49" i="12"/>
  <c r="V49" i="12"/>
  <c r="A56" i="12" l="1"/>
  <c r="A57" i="12"/>
  <c r="A48" i="12"/>
  <c r="A55" i="12"/>
  <c r="A49" i="12"/>
  <c r="A43" i="12"/>
  <c r="A53" i="12"/>
  <c r="A54" i="12"/>
  <c r="A41" i="12"/>
  <c r="A50" i="12"/>
  <c r="A51" i="12"/>
  <c r="A39" i="12"/>
  <c r="A40" i="12"/>
  <c r="A46" i="12"/>
  <c r="A47" i="12"/>
  <c r="A52" i="12"/>
  <c r="A44" i="12"/>
  <c r="A42" i="12"/>
  <c r="A45" i="12"/>
  <c r="O53" i="12"/>
</calcChain>
</file>

<file path=xl/sharedStrings.xml><?xml version="1.0" encoding="utf-8"?>
<sst xmlns="http://schemas.openxmlformats.org/spreadsheetml/2006/main" count="361" uniqueCount="91">
  <si>
    <t>Beginner  - Women</t>
  </si>
  <si>
    <t>Overall
Ranking</t>
  </si>
  <si>
    <t>Rider Name</t>
  </si>
  <si>
    <t>Total
Points</t>
  </si>
  <si>
    <t>e1</t>
  </si>
  <si>
    <t>e2</t>
  </si>
  <si>
    <t>e3</t>
  </si>
  <si>
    <t>e4</t>
  </si>
  <si>
    <t>e5</t>
  </si>
  <si>
    <t>e6</t>
  </si>
  <si>
    <t>Series Points Best 4 of 6</t>
  </si>
  <si>
    <t xml:space="preserve">Finish </t>
  </si>
  <si>
    <t>Points</t>
  </si>
  <si>
    <t>Overall</t>
  </si>
  <si>
    <t>Rider</t>
  </si>
  <si>
    <t>e1 finish</t>
  </si>
  <si>
    <t>e1 points</t>
  </si>
  <si>
    <t>e2 finish</t>
  </si>
  <si>
    <t>e2 points</t>
  </si>
  <si>
    <t>e3 finish</t>
  </si>
  <si>
    <t>e3 points</t>
  </si>
  <si>
    <t>e4 finish</t>
  </si>
  <si>
    <t>e4 points</t>
  </si>
  <si>
    <t>e5 finish</t>
  </si>
  <si>
    <t>e5 points</t>
  </si>
  <si>
    <t>e6 finish</t>
  </si>
  <si>
    <t>e6 points</t>
  </si>
  <si>
    <t>total points</t>
  </si>
  <si>
    <t>best 4 of 6</t>
  </si>
  <si>
    <t>dnf</t>
  </si>
  <si>
    <t>Beginner - Men</t>
  </si>
  <si>
    <t>Morgan Hanson</t>
  </si>
  <si>
    <t>Sport - Women</t>
  </si>
  <si>
    <t>Sport - Men</t>
  </si>
  <si>
    <t>Craig Groendyke</t>
  </si>
  <si>
    <t>Eric Hanson</t>
  </si>
  <si>
    <t>Derek Blanchard</t>
  </si>
  <si>
    <t>Ted Hohl</t>
  </si>
  <si>
    <t>Gary Buchko</t>
  </si>
  <si>
    <t>Expert  - Women</t>
  </si>
  <si>
    <t>Anne Farawila</t>
  </si>
  <si>
    <t>Expert - Men</t>
  </si>
  <si>
    <t>Mark Sturges</t>
  </si>
  <si>
    <t>Michael Mealer</t>
  </si>
  <si>
    <t>Eric Jensen</t>
  </si>
  <si>
    <t>Mark Skiffington</t>
  </si>
  <si>
    <t xml:space="preserve">Total Riders </t>
  </si>
  <si>
    <t>Place</t>
  </si>
  <si>
    <t>Delta</t>
  </si>
  <si>
    <t>Ron Hale</t>
  </si>
  <si>
    <t>Michael Conlay</t>
  </si>
  <si>
    <t>Damion Miller</t>
  </si>
  <si>
    <t>Evan Halladay</t>
  </si>
  <si>
    <t>Bill Broeker</t>
  </si>
  <si>
    <t>Chad Eder</t>
  </si>
  <si>
    <t xml:space="preserve">Morgan Brown </t>
  </si>
  <si>
    <t>Mason Brown</t>
  </si>
  <si>
    <t>Blaze Hoffman</t>
  </si>
  <si>
    <t>Danny Hallman</t>
  </si>
  <si>
    <t>Finish at Event 1
Badger Mountain
September 22</t>
  </si>
  <si>
    <t>Finish at Event 2
Bennington Lake
October 6</t>
  </si>
  <si>
    <t>Finish at Event 3
Chamna #1 
October 20</t>
  </si>
  <si>
    <t>Finish at Event 4
Columbia Park          
November 3</t>
  </si>
  <si>
    <t>Finish at Event 5
Echo Hills 
November 17</t>
  </si>
  <si>
    <t>Finish at Event 6
Chamna #2
December 1</t>
  </si>
  <si>
    <t>Linda McLean</t>
  </si>
  <si>
    <t>Anna Domanico</t>
  </si>
  <si>
    <t>Felicia Dument</t>
  </si>
  <si>
    <t>Jenny Hare</t>
  </si>
  <si>
    <t xml:space="preserve">Ayden Grose </t>
  </si>
  <si>
    <t>Casey Grose</t>
  </si>
  <si>
    <t>Eden Sanders</t>
  </si>
  <si>
    <t>Julie Nelson</t>
  </si>
  <si>
    <t>Laura Berg</t>
  </si>
  <si>
    <t>Megan Paul</t>
  </si>
  <si>
    <t>Bryan Raeder</t>
  </si>
  <si>
    <t>Luke Sturges</t>
  </si>
  <si>
    <t>Mark McLean</t>
  </si>
  <si>
    <t>Will Robinson</t>
  </si>
  <si>
    <t>Mike Fisher</t>
  </si>
  <si>
    <t>Troy Elk</t>
  </si>
  <si>
    <t>Bradyn Stevens</t>
  </si>
  <si>
    <t>Sean Stevens</t>
  </si>
  <si>
    <t>Scott Swenson</t>
  </si>
  <si>
    <t>Bob Visse</t>
  </si>
  <si>
    <t>Jon McCall</t>
  </si>
  <si>
    <t>Ian Spivack</t>
  </si>
  <si>
    <t>Steve Hanson</t>
  </si>
  <si>
    <t>Phil Treadway</t>
  </si>
  <si>
    <t>2018 Chinook Fall MTB Series</t>
  </si>
  <si>
    <t>Last Modified by EJJ on 9/22/18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</si>
</sst>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8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8" fillId="0" borderId="0" xfId="0" applyNumberFormat="1" applyFont="1" applyFill="1" applyBorder="1" applyAlignment="1" applyProtection="1">
      <alignment horizontal="left"/>
      <protection locked="0"/>
    </xf>
    <xf numFmtId="2" fontId="8" fillId="0" borderId="0" xfId="0" applyNumberFormat="1" applyFont="1" applyFill="1" applyBorder="1" applyAlignment="1" applyProtection="1">
      <protection locked="0"/>
    </xf>
    <xf numFmtId="2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 applyProtection="1"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12" fillId="0" borderId="0" xfId="1" applyNumberFormat="1" applyFont="1"/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1" applyFont="1"/>
    <xf numFmtId="0" fontId="6" fillId="0" borderId="0" xfId="1" applyFont="1" applyAlignment="1">
      <alignment vertical="top" wrapText="1"/>
    </xf>
    <xf numFmtId="164" fontId="6" fillId="0" borderId="0" xfId="1" applyNumberFormat="1" applyFont="1"/>
    <xf numFmtId="0" fontId="6" fillId="0" borderId="0" xfId="1" applyFont="1" applyAlignment="1">
      <alignment horizontal="left"/>
    </xf>
    <xf numFmtId="0" fontId="6" fillId="0" borderId="0" xfId="1" applyFont="1" applyFill="1"/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Font="1"/>
    <xf numFmtId="0" fontId="4" fillId="0" borderId="0" xfId="1" applyFont="1"/>
    <xf numFmtId="0" fontId="3" fillId="0" borderId="0" xfId="1" applyFont="1"/>
    <xf numFmtId="0" fontId="2" fillId="0" borderId="0" xfId="1" applyFont="1"/>
    <xf numFmtId="0" fontId="6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/>
  </cellXfs>
  <cellStyles count="2">
    <cellStyle name="Normal" xfId="0" builtinId="0"/>
    <cellStyle name="Normal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7" displayName="Table7" ref="A1:C53" totalsRowShown="0">
  <sortState ref="A2:C53">
    <sortCondition ref="A53"/>
  </sortState>
  <tableColumns count="3">
    <tableColumn id="1" name="Place" dataDxfId="2"/>
    <tableColumn id="2" name="Points" dataDxfId="1"/>
    <tableColumn id="3" name="Delt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workbookViewId="0">
      <selection activeCell="B3" sqref="B3"/>
    </sheetView>
  </sheetViews>
  <sheetFormatPr defaultRowHeight="12.75" x14ac:dyDescent="0.2"/>
  <cols>
    <col min="1" max="1" width="10" style="17" customWidth="1"/>
    <col min="2" max="2" width="19.42578125" style="1" customWidth="1"/>
    <col min="3" max="14" width="8.28515625" style="7" customWidth="1"/>
    <col min="15" max="15" width="7.140625" style="11" customWidth="1"/>
    <col min="16" max="16" width="5.42578125" style="13" hidden="1" customWidth="1"/>
    <col min="17" max="19" width="5.42578125" style="1" hidden="1" customWidth="1"/>
    <col min="20" max="20" width="5.42578125" style="14" hidden="1" customWidth="1"/>
    <col min="21" max="21" width="12.5703125" style="17" hidden="1" customWidth="1"/>
    <col min="22" max="22" width="9.28515625" style="17" customWidth="1"/>
  </cols>
  <sheetData>
    <row r="1" spans="1:23" ht="23.25" x14ac:dyDescent="0.35">
      <c r="B1" s="9" t="s">
        <v>89</v>
      </c>
      <c r="C1" s="8"/>
      <c r="D1" s="8"/>
      <c r="F1" s="8"/>
      <c r="G1" s="8"/>
      <c r="H1" s="8"/>
      <c r="I1" s="8"/>
      <c r="J1" s="8"/>
      <c r="K1" s="8"/>
      <c r="L1" s="8"/>
      <c r="M1" s="8"/>
      <c r="N1" s="8"/>
      <c r="O1" s="15"/>
      <c r="P1" s="12"/>
      <c r="Q1" s="2"/>
      <c r="R1" s="2"/>
      <c r="S1" s="2"/>
      <c r="W1" s="17"/>
    </row>
    <row r="2" spans="1:23" x14ac:dyDescent="0.2">
      <c r="A2" s="4"/>
      <c r="B2" s="3" t="s">
        <v>90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0"/>
      <c r="Q2" s="3"/>
      <c r="R2" s="3"/>
      <c r="S2" s="3"/>
      <c r="T2" s="10"/>
      <c r="U2" s="4"/>
      <c r="V2" s="4"/>
      <c r="W2" s="17"/>
    </row>
    <row r="3" spans="1:23" x14ac:dyDescent="0.2">
      <c r="A3" s="4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  <c r="Q3" s="3"/>
      <c r="R3" s="3"/>
      <c r="S3" s="3"/>
      <c r="T3" s="10"/>
      <c r="U3" s="4"/>
      <c r="V3" s="4"/>
      <c r="W3" s="17"/>
    </row>
    <row r="4" spans="1:23" ht="15" x14ac:dyDescent="0.25">
      <c r="A4" s="22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7"/>
    </row>
    <row r="5" spans="1:23" ht="45.75" customHeight="1" x14ac:dyDescent="0.25">
      <c r="A5" s="23" t="s">
        <v>1</v>
      </c>
      <c r="B5" s="23" t="s">
        <v>2</v>
      </c>
      <c r="C5" s="36" t="s">
        <v>59</v>
      </c>
      <c r="D5" s="35"/>
      <c r="E5" s="36" t="s">
        <v>60</v>
      </c>
      <c r="F5" s="35"/>
      <c r="G5" s="36" t="s">
        <v>61</v>
      </c>
      <c r="H5" s="35"/>
      <c r="I5" s="36" t="s">
        <v>62</v>
      </c>
      <c r="J5" s="35"/>
      <c r="K5" s="36" t="s">
        <v>63</v>
      </c>
      <c r="L5" s="35"/>
      <c r="M5" s="36" t="s">
        <v>64</v>
      </c>
      <c r="N5" s="35"/>
      <c r="O5" s="23" t="s">
        <v>3</v>
      </c>
      <c r="P5" s="22" t="s">
        <v>4</v>
      </c>
      <c r="Q5" s="22" t="s">
        <v>5</v>
      </c>
      <c r="R5" s="22" t="s">
        <v>6</v>
      </c>
      <c r="S5" s="22" t="s">
        <v>7</v>
      </c>
      <c r="T5" s="22" t="s">
        <v>8</v>
      </c>
      <c r="U5" s="22" t="s">
        <v>9</v>
      </c>
      <c r="V5" s="34" t="s">
        <v>10</v>
      </c>
      <c r="W5" s="17"/>
    </row>
    <row r="6" spans="1:23" ht="15" x14ac:dyDescent="0.25">
      <c r="A6" s="22"/>
      <c r="B6" s="22"/>
      <c r="C6" s="22" t="s">
        <v>11</v>
      </c>
      <c r="D6" s="22" t="s">
        <v>12</v>
      </c>
      <c r="E6" s="22" t="s">
        <v>11</v>
      </c>
      <c r="F6" s="22" t="s">
        <v>12</v>
      </c>
      <c r="G6" s="22" t="s">
        <v>11</v>
      </c>
      <c r="H6" s="22" t="s">
        <v>12</v>
      </c>
      <c r="I6" s="22" t="s">
        <v>11</v>
      </c>
      <c r="J6" s="22" t="s">
        <v>12</v>
      </c>
      <c r="K6" s="22" t="s">
        <v>11</v>
      </c>
      <c r="L6" s="22" t="s">
        <v>12</v>
      </c>
      <c r="M6" s="22" t="s">
        <v>11</v>
      </c>
      <c r="N6" s="22" t="s">
        <v>12</v>
      </c>
      <c r="O6" s="22"/>
      <c r="P6" s="22"/>
      <c r="Q6" s="22"/>
      <c r="R6" s="22"/>
      <c r="S6" s="22"/>
      <c r="T6" s="22"/>
      <c r="U6" s="22"/>
      <c r="V6" s="34"/>
      <c r="W6" s="17"/>
    </row>
    <row r="7" spans="1:23" ht="15" x14ac:dyDescent="0.25">
      <c r="A7" s="22" t="s">
        <v>13</v>
      </c>
      <c r="B7" s="22" t="s">
        <v>14</v>
      </c>
      <c r="C7" s="22" t="s">
        <v>15</v>
      </c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  <c r="J7" s="22" t="s">
        <v>22</v>
      </c>
      <c r="K7" s="22" t="s">
        <v>23</v>
      </c>
      <c r="L7" s="22" t="s">
        <v>24</v>
      </c>
      <c r="M7" s="22" t="s">
        <v>25</v>
      </c>
      <c r="N7" s="22" t="s">
        <v>26</v>
      </c>
      <c r="O7" s="22" t="s">
        <v>27</v>
      </c>
      <c r="P7" s="22" t="s">
        <v>4</v>
      </c>
      <c r="Q7" s="22" t="s">
        <v>5</v>
      </c>
      <c r="R7" s="22" t="s">
        <v>6</v>
      </c>
      <c r="S7" s="22" t="s">
        <v>7</v>
      </c>
      <c r="T7" s="22" t="s">
        <v>8</v>
      </c>
      <c r="U7" s="22" t="s">
        <v>9</v>
      </c>
      <c r="V7" s="22" t="s">
        <v>28</v>
      </c>
      <c r="W7" s="17"/>
    </row>
    <row r="8" spans="1:23" ht="15" x14ac:dyDescent="0.25">
      <c r="A8" s="22">
        <f>RANK(V8,V$8:V$12)</f>
        <v>1</v>
      </c>
      <c r="B8" s="37" t="s">
        <v>65</v>
      </c>
      <c r="C8" s="22">
        <v>1</v>
      </c>
      <c r="D8" s="22">
        <f>IFERROR(VLOOKUP(C8,Table7[[Place]:[Points]],2),0)</f>
        <v>100</v>
      </c>
      <c r="E8" s="22"/>
      <c r="F8" s="24">
        <f>IFERROR(VLOOKUP(E8,Table7[[Place]:[Points]],2),0)</f>
        <v>0</v>
      </c>
      <c r="G8" s="22"/>
      <c r="H8" s="24">
        <f>IFERROR(VLOOKUP(G8,Table7[[Place]:[Points]],2),0)</f>
        <v>0</v>
      </c>
      <c r="I8" s="22"/>
      <c r="J8" s="24">
        <f>IFERROR(VLOOKUP(I8,Table7[[Place]:[Points]],2),0)</f>
        <v>0</v>
      </c>
      <c r="K8" s="22"/>
      <c r="L8" s="24">
        <f>IFERROR(VLOOKUP(K8,Table7[[Place]:[Points]],2),0)</f>
        <v>0</v>
      </c>
      <c r="M8" s="22"/>
      <c r="N8" s="24">
        <f>IFERROR(VLOOKUP(M8,Table7[[Place]:[Points]],2),0)</f>
        <v>0</v>
      </c>
      <c r="O8" s="22">
        <f>SUM(D8,F8,H8,J8,L8,N8)</f>
        <v>100</v>
      </c>
      <c r="P8" s="22"/>
      <c r="Q8" s="22"/>
      <c r="R8" s="22"/>
      <c r="S8" s="22"/>
      <c r="T8" s="22"/>
      <c r="U8" s="22"/>
      <c r="V8" s="22">
        <f>SUM(LARGE(D8:N8,{1,2,3,4}))</f>
        <v>100</v>
      </c>
      <c r="W8" s="17"/>
    </row>
    <row r="9" spans="1:23" s="17" customFormat="1" ht="15" x14ac:dyDescent="0.25">
      <c r="A9" s="22">
        <f t="shared" ref="A9:A12" si="0">RANK(V9,V$8:V$12)</f>
        <v>2</v>
      </c>
      <c r="B9" s="37" t="s">
        <v>66</v>
      </c>
      <c r="C9" s="22">
        <v>2</v>
      </c>
      <c r="D9" s="22">
        <f>IFERROR(VLOOKUP(C9,Table7[[Place]:[Points]],2),0)</f>
        <v>95</v>
      </c>
      <c r="E9" s="22"/>
      <c r="F9" s="24"/>
      <c r="G9" s="22"/>
      <c r="H9" s="24"/>
      <c r="I9" s="22"/>
      <c r="J9" s="24"/>
      <c r="K9" s="22"/>
      <c r="L9" s="24"/>
      <c r="M9" s="22"/>
      <c r="N9" s="24"/>
      <c r="O9" s="22">
        <f>SUM(D9,F9,H9,J9,L9,N9)</f>
        <v>95</v>
      </c>
      <c r="P9" s="22"/>
      <c r="Q9" s="22"/>
      <c r="R9" s="22"/>
      <c r="S9" s="22"/>
      <c r="T9" s="22"/>
      <c r="U9" s="22"/>
      <c r="V9" s="22">
        <f>SUM(LARGE(D9:N9,{1}))</f>
        <v>95</v>
      </c>
    </row>
    <row r="10" spans="1:23" ht="15" x14ac:dyDescent="0.25">
      <c r="A10" s="22">
        <f t="shared" si="0"/>
        <v>3</v>
      </c>
      <c r="B10" s="33" t="s">
        <v>55</v>
      </c>
      <c r="C10" s="22">
        <v>3</v>
      </c>
      <c r="D10" s="22">
        <f>IFERROR(VLOOKUP(C10,Table7[[Place]:[Points]],2),0)</f>
        <v>91</v>
      </c>
      <c r="E10" s="22"/>
      <c r="F10" s="24">
        <f>IFERROR(VLOOKUP(E10,Table7[[Place]:[Points]],2),0)</f>
        <v>0</v>
      </c>
      <c r="G10" s="22"/>
      <c r="H10" s="24">
        <f>IFERROR(VLOOKUP(G10,Table7[[Place]:[Points]],2),0)</f>
        <v>0</v>
      </c>
      <c r="I10" s="22"/>
      <c r="J10" s="24">
        <f>IFERROR(VLOOKUP(I10,Table7[[Place]:[Points]],2),0)</f>
        <v>0</v>
      </c>
      <c r="K10" s="22"/>
      <c r="L10" s="24">
        <f>IFERROR(VLOOKUP(K10,Table7[[Place]:[Points]],2),0)</f>
        <v>0</v>
      </c>
      <c r="M10" s="22"/>
      <c r="N10" s="24">
        <f>IFERROR(VLOOKUP(M10,Table7[[Place]:[Points]],2),0)</f>
        <v>0</v>
      </c>
      <c r="O10" s="22">
        <f>SUM(D10,F10,H10,J10,L10,N10)</f>
        <v>91</v>
      </c>
      <c r="P10" s="22"/>
      <c r="Q10" s="22"/>
      <c r="R10" s="22"/>
      <c r="S10" s="22"/>
      <c r="T10" s="22"/>
      <c r="U10" s="22"/>
      <c r="V10" s="22">
        <f>SUM(LARGE(D10:N10,{1,2,3,4}))</f>
        <v>91</v>
      </c>
      <c r="W10" s="17"/>
    </row>
    <row r="11" spans="1:23" s="17" customFormat="1" ht="15" x14ac:dyDescent="0.25">
      <c r="A11" s="22">
        <f t="shared" si="0"/>
        <v>4</v>
      </c>
      <c r="B11" s="37" t="s">
        <v>67</v>
      </c>
      <c r="C11" s="22">
        <v>4</v>
      </c>
      <c r="D11" s="22">
        <f>IFERROR(VLOOKUP(C11,Table7[[Place]:[Points]],2),0)</f>
        <v>88</v>
      </c>
      <c r="E11" s="22"/>
      <c r="F11" s="24"/>
      <c r="G11" s="22"/>
      <c r="H11" s="24"/>
      <c r="I11" s="22"/>
      <c r="J11" s="24"/>
      <c r="K11" s="22"/>
      <c r="L11" s="24"/>
      <c r="M11" s="22"/>
      <c r="N11" s="24"/>
      <c r="O11" s="22">
        <f>SUM(D11,F11,H11,J11,L11,N11)</f>
        <v>88</v>
      </c>
      <c r="P11" s="22"/>
      <c r="Q11" s="22"/>
      <c r="R11" s="22"/>
      <c r="S11" s="22"/>
      <c r="T11" s="22"/>
      <c r="U11" s="22"/>
      <c r="V11" s="22">
        <f>SUM(LARGE(D11:N11,{1}))</f>
        <v>88</v>
      </c>
    </row>
    <row r="12" spans="1:23" ht="15" x14ac:dyDescent="0.25">
      <c r="A12" s="22">
        <f t="shared" si="0"/>
        <v>5</v>
      </c>
      <c r="B12" s="37" t="s">
        <v>68</v>
      </c>
      <c r="C12" s="22">
        <v>5</v>
      </c>
      <c r="D12" s="22">
        <f>IFERROR(VLOOKUP(C12,Table7[[Place]:[Points]],2),0)</f>
        <v>86</v>
      </c>
      <c r="E12" s="22"/>
      <c r="F12" s="24">
        <f>IFERROR(VLOOKUP(E12,Table7[[Place]:[Points]],2),0)</f>
        <v>0</v>
      </c>
      <c r="G12" s="22"/>
      <c r="H12" s="24">
        <f>IFERROR(VLOOKUP(G12,Table7[[Place]:[Points]],2),0)</f>
        <v>0</v>
      </c>
      <c r="I12" s="22"/>
      <c r="J12" s="24">
        <f>IFERROR(VLOOKUP(I12,Table7[[Place]:[Points]],2),0)</f>
        <v>0</v>
      </c>
      <c r="K12" s="22"/>
      <c r="L12" s="24">
        <f>IFERROR(VLOOKUP(K12,Table7[[Place]:[Points]],2),0)</f>
        <v>0</v>
      </c>
      <c r="M12" s="22"/>
      <c r="N12" s="24">
        <f>IFERROR(VLOOKUP(M12,Table7[[Place]:[Points]],2),0)</f>
        <v>0</v>
      </c>
      <c r="O12" s="22">
        <f>SUM(D12,F12,H12,J12,L12,N12)</f>
        <v>86</v>
      </c>
      <c r="P12" s="22" t="e">
        <f>#REF!</f>
        <v>#REF!</v>
      </c>
      <c r="Q12" s="22" t="e">
        <f>#REF!</f>
        <v>#REF!</v>
      </c>
      <c r="R12" s="22" t="e">
        <f>#REF!</f>
        <v>#REF!</v>
      </c>
      <c r="S12" s="22" t="e">
        <f>#REF!</f>
        <v>#REF!</v>
      </c>
      <c r="T12" s="22" t="e">
        <f>#REF!</f>
        <v>#REF!</v>
      </c>
      <c r="U12" s="22" t="e">
        <f>#REF!</f>
        <v>#REF!</v>
      </c>
      <c r="V12" s="22">
        <f>SUM(LARGE(D12:N12,{1,2,3,4}))</f>
        <v>86</v>
      </c>
      <c r="W12" s="17"/>
    </row>
    <row r="13" spans="1:23" ht="15" x14ac:dyDescent="0.25">
      <c r="A13" s="22"/>
      <c r="B13" s="22">
        <f>COUNTIF(B8:B12,"&lt;&gt;")</f>
        <v>5</v>
      </c>
      <c r="C13" s="22">
        <f>COUNTIF(C8:C12,"&lt;&gt;")</f>
        <v>5</v>
      </c>
      <c r="D13" s="25"/>
      <c r="E13" s="22">
        <f>COUNTIF(E8:E12,"&lt;&gt;")</f>
        <v>0</v>
      </c>
      <c r="F13" s="22"/>
      <c r="G13" s="22">
        <f>COUNTIF(G8:G12,"&lt;&gt;")</f>
        <v>0</v>
      </c>
      <c r="H13" s="24"/>
      <c r="I13" s="22">
        <f>COUNTIF(I8:I12,"&lt;&gt;")</f>
        <v>0</v>
      </c>
      <c r="J13" s="24"/>
      <c r="K13" s="22">
        <f>COUNTIF(K8:K12,"&lt;&gt;")</f>
        <v>0</v>
      </c>
      <c r="L13" s="24"/>
      <c r="M13" s="22">
        <f>COUNTIF(M8:M12,"&lt;&gt;")</f>
        <v>0</v>
      </c>
      <c r="N13" s="24"/>
      <c r="O13" s="22"/>
      <c r="P13" s="22"/>
      <c r="Q13" s="22"/>
      <c r="R13" s="22"/>
      <c r="S13" s="22"/>
      <c r="T13" s="22"/>
      <c r="U13" s="22"/>
      <c r="V13" s="22"/>
    </row>
    <row r="14" spans="1:23" ht="15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3" ht="15" x14ac:dyDescent="0.25">
      <c r="A15" s="22"/>
      <c r="B15" s="22" t="s">
        <v>30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3" ht="45.75" customHeight="1" x14ac:dyDescent="0.25">
      <c r="A16" s="23" t="s">
        <v>1</v>
      </c>
      <c r="B16" s="23" t="s">
        <v>2</v>
      </c>
      <c r="C16" s="36" t="s">
        <v>59</v>
      </c>
      <c r="D16" s="35"/>
      <c r="E16" s="36" t="s">
        <v>60</v>
      </c>
      <c r="F16" s="35"/>
      <c r="G16" s="36" t="s">
        <v>61</v>
      </c>
      <c r="H16" s="35"/>
      <c r="I16" s="36" t="s">
        <v>62</v>
      </c>
      <c r="J16" s="35"/>
      <c r="K16" s="36" t="s">
        <v>63</v>
      </c>
      <c r="L16" s="35"/>
      <c r="M16" s="36" t="s">
        <v>64</v>
      </c>
      <c r="N16" s="35"/>
      <c r="O16" s="23" t="s">
        <v>3</v>
      </c>
      <c r="P16" s="22" t="s">
        <v>4</v>
      </c>
      <c r="Q16" s="22" t="s">
        <v>5</v>
      </c>
      <c r="R16" s="22" t="s">
        <v>6</v>
      </c>
      <c r="S16" s="22" t="s">
        <v>7</v>
      </c>
      <c r="T16" s="22" t="s">
        <v>8</v>
      </c>
      <c r="U16" s="22" t="s">
        <v>9</v>
      </c>
      <c r="V16" s="34" t="s">
        <v>10</v>
      </c>
    </row>
    <row r="17" spans="1:22" ht="15" x14ac:dyDescent="0.25">
      <c r="A17" s="22"/>
      <c r="B17" s="22"/>
      <c r="C17" s="22" t="s">
        <v>11</v>
      </c>
      <c r="D17" s="22" t="s">
        <v>12</v>
      </c>
      <c r="E17" s="22" t="s">
        <v>11</v>
      </c>
      <c r="F17" s="22" t="s">
        <v>12</v>
      </c>
      <c r="G17" s="22" t="s">
        <v>11</v>
      </c>
      <c r="H17" s="22" t="s">
        <v>12</v>
      </c>
      <c r="I17" s="22" t="s">
        <v>11</v>
      </c>
      <c r="J17" s="22" t="s">
        <v>12</v>
      </c>
      <c r="K17" s="22" t="s">
        <v>11</v>
      </c>
      <c r="L17" s="22" t="s">
        <v>12</v>
      </c>
      <c r="M17" s="22" t="s">
        <v>11</v>
      </c>
      <c r="N17" s="22" t="s">
        <v>12</v>
      </c>
      <c r="O17" s="22"/>
      <c r="P17" s="22"/>
      <c r="Q17" s="22"/>
      <c r="R17" s="22"/>
      <c r="S17" s="22"/>
      <c r="T17" s="22"/>
      <c r="U17" s="22"/>
      <c r="V17" s="34"/>
    </row>
    <row r="18" spans="1:22" ht="15" x14ac:dyDescent="0.25">
      <c r="A18" s="22" t="s">
        <v>13</v>
      </c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2" t="s">
        <v>22</v>
      </c>
      <c r="K18" s="22" t="s">
        <v>23</v>
      </c>
      <c r="L18" s="22" t="s">
        <v>24</v>
      </c>
      <c r="M18" s="22" t="s">
        <v>25</v>
      </c>
      <c r="N18" s="22" t="s">
        <v>26</v>
      </c>
      <c r="O18" s="22" t="s">
        <v>27</v>
      </c>
      <c r="P18" s="22" t="s">
        <v>4</v>
      </c>
      <c r="Q18" s="22" t="s">
        <v>5</v>
      </c>
      <c r="R18" s="22" t="s">
        <v>6</v>
      </c>
      <c r="S18" s="22" t="s">
        <v>7</v>
      </c>
      <c r="T18" s="22" t="s">
        <v>8</v>
      </c>
      <c r="U18" s="22" t="s">
        <v>9</v>
      </c>
      <c r="V18" s="22" t="s">
        <v>28</v>
      </c>
    </row>
    <row r="19" spans="1:22" ht="15" x14ac:dyDescent="0.25">
      <c r="A19" s="22">
        <f>RANK(V19,V$19:V$23)</f>
        <v>1</v>
      </c>
      <c r="B19" s="33" t="s">
        <v>56</v>
      </c>
      <c r="C19" s="22">
        <v>1</v>
      </c>
      <c r="D19" s="22">
        <f>IFERROR(VLOOKUP(C19,Table7[[Place]:[Points]],2),0)</f>
        <v>100</v>
      </c>
      <c r="E19" s="22"/>
      <c r="F19" s="24">
        <f>IFERROR(VLOOKUP(E19,Table7[[Place]:[Points]],2),0)</f>
        <v>0</v>
      </c>
      <c r="G19" s="22"/>
      <c r="H19" s="24">
        <f>IFERROR(VLOOKUP(G19,Table7[[Place]:[Points]],2),0)</f>
        <v>0</v>
      </c>
      <c r="I19" s="22"/>
      <c r="J19" s="24">
        <f>IFERROR(VLOOKUP(I19,Table7[[Place]:[Points]],2),0)</f>
        <v>0</v>
      </c>
      <c r="K19" s="22"/>
      <c r="L19" s="24">
        <f>IFERROR(VLOOKUP(K19,Table7[[Place]:[Points]],2),0)</f>
        <v>0</v>
      </c>
      <c r="M19" s="22"/>
      <c r="N19" s="24">
        <f>IFERROR(VLOOKUP(M19,Table7[[Place]:[Points]],2),0)</f>
        <v>0</v>
      </c>
      <c r="O19" s="22">
        <f>SUM(D19,F19,H19,J19,L19,N19)</f>
        <v>100</v>
      </c>
      <c r="P19" s="22" t="e">
        <f>#REF!</f>
        <v>#REF!</v>
      </c>
      <c r="Q19" s="22" t="e">
        <f>#REF!</f>
        <v>#REF!</v>
      </c>
      <c r="R19" s="22" t="e">
        <f>#REF!</f>
        <v>#REF!</v>
      </c>
      <c r="S19" s="22" t="e">
        <f>#REF!</f>
        <v>#REF!</v>
      </c>
      <c r="T19" s="22" t="e">
        <f>#REF!</f>
        <v>#REF!</v>
      </c>
      <c r="U19" s="22" t="e">
        <f>#REF!</f>
        <v>#REF!</v>
      </c>
      <c r="V19" s="22">
        <f>SUM(LARGE(D19:N19,{1,2,3,4}))</f>
        <v>100</v>
      </c>
    </row>
    <row r="20" spans="1:22" ht="15" x14ac:dyDescent="0.25">
      <c r="A20" s="22">
        <f>RANK(V20,V$19:V$23)</f>
        <v>2</v>
      </c>
      <c r="B20" s="37" t="s">
        <v>70</v>
      </c>
      <c r="C20" s="22">
        <v>2</v>
      </c>
      <c r="D20" s="22">
        <f>IFERROR(VLOOKUP(C20,Table7[[Place]:[Points]],2),0)</f>
        <v>95</v>
      </c>
      <c r="E20" s="22"/>
      <c r="F20" s="24">
        <f>IFERROR(VLOOKUP(E20,Table7[[Place]:[Points]],2),0)</f>
        <v>0</v>
      </c>
      <c r="G20" s="22"/>
      <c r="H20" s="24">
        <f>IFERROR(VLOOKUP(G20,Table7[[Place]:[Points]],2),0)</f>
        <v>0</v>
      </c>
      <c r="I20" s="22"/>
      <c r="J20" s="24">
        <f>IFERROR(VLOOKUP(I20,Table7[[Place]:[Points]],2),0)</f>
        <v>0</v>
      </c>
      <c r="K20" s="22"/>
      <c r="L20" s="24">
        <f>IFERROR(VLOOKUP(K20,Table7[[Place]:[Points]],2),0)</f>
        <v>0</v>
      </c>
      <c r="M20" s="22"/>
      <c r="N20" s="24">
        <f>IFERROR(VLOOKUP(M20,Table7[[Place]:[Points]],2),0)</f>
        <v>0</v>
      </c>
      <c r="O20" s="22">
        <f>SUM(D20,F20,H20,J20,L20,N20)</f>
        <v>95</v>
      </c>
      <c r="P20" s="22" t="e">
        <f>#REF!</f>
        <v>#REF!</v>
      </c>
      <c r="Q20" s="22" t="e">
        <f>#REF!</f>
        <v>#REF!</v>
      </c>
      <c r="R20" s="22" t="e">
        <f>#REF!</f>
        <v>#REF!</v>
      </c>
      <c r="S20" s="22" t="e">
        <f>#REF!</f>
        <v>#REF!</v>
      </c>
      <c r="T20" s="22" t="e">
        <f>#REF!</f>
        <v>#REF!</v>
      </c>
      <c r="U20" s="22" t="e">
        <f>#REF!</f>
        <v>#REF!</v>
      </c>
      <c r="V20" s="22">
        <f>SUM(LARGE(D20:N20,{1,2,3,4}))</f>
        <v>95</v>
      </c>
    </row>
    <row r="21" spans="1:22" ht="15" x14ac:dyDescent="0.25">
      <c r="A21" s="22">
        <f>RANK(V21,V$19:V$23)</f>
        <v>3</v>
      </c>
      <c r="B21" s="33" t="s">
        <v>58</v>
      </c>
      <c r="C21" s="22">
        <v>3</v>
      </c>
      <c r="D21" s="22">
        <f>IFERROR(VLOOKUP(C21,Table7[[Place]:[Points]],2),0)</f>
        <v>91</v>
      </c>
      <c r="E21" s="22"/>
      <c r="F21" s="24"/>
      <c r="G21" s="22"/>
      <c r="H21" s="24">
        <f>IFERROR(VLOOKUP(G21,Table7[[Place]:[Points]],2),0)</f>
        <v>0</v>
      </c>
      <c r="I21" s="22"/>
      <c r="J21" s="24">
        <f>IFERROR(VLOOKUP(I21,Table7[[Place]:[Points]],2),0)</f>
        <v>0</v>
      </c>
      <c r="K21" s="22"/>
      <c r="L21" s="24">
        <f>IFERROR(VLOOKUP(K21,Table7[[Place]:[Points]],2),0)</f>
        <v>0</v>
      </c>
      <c r="M21" s="22"/>
      <c r="N21" s="24"/>
      <c r="O21" s="22">
        <f>SUM(D21,F21,H21,J21,L21,N21)</f>
        <v>91</v>
      </c>
      <c r="P21" s="22" t="e">
        <f>#REF!</f>
        <v>#REF!</v>
      </c>
      <c r="Q21" s="22" t="e">
        <f>#REF!</f>
        <v>#REF!</v>
      </c>
      <c r="R21" s="22" t="e">
        <f>#REF!</f>
        <v>#REF!</v>
      </c>
      <c r="S21" s="22" t="e">
        <f>#REF!</f>
        <v>#REF!</v>
      </c>
      <c r="T21" s="22" t="e">
        <f>#REF!</f>
        <v>#REF!</v>
      </c>
      <c r="U21" s="22" t="e">
        <f>#REF!</f>
        <v>#REF!</v>
      </c>
      <c r="V21" s="22">
        <f>SUM(LARGE(D21:N21,{1,2,3}))</f>
        <v>91</v>
      </c>
    </row>
    <row r="22" spans="1:22" s="17" customFormat="1" ht="15" x14ac:dyDescent="0.25">
      <c r="A22" s="22">
        <f>RANK(V22,V$19:V$23)</f>
        <v>4</v>
      </c>
      <c r="B22" s="37" t="s">
        <v>69</v>
      </c>
      <c r="C22" s="22">
        <v>4</v>
      </c>
      <c r="D22" s="22">
        <f>IFERROR(VLOOKUP(C22,Table7[[Place]:[Points]],2),0)</f>
        <v>88</v>
      </c>
      <c r="E22" s="22"/>
      <c r="F22" s="24">
        <f>IFERROR(VLOOKUP(E22,Table7[[Place]:[Points]],2),0)</f>
        <v>0</v>
      </c>
      <c r="G22" s="22"/>
      <c r="H22" s="24">
        <f>IFERROR(VLOOKUP(G22,Table7[[Place]:[Points]],2),0)</f>
        <v>0</v>
      </c>
      <c r="I22" s="22"/>
      <c r="J22" s="24">
        <f>IFERROR(VLOOKUP(I22,Table7[[Place]:[Points]],2),0)</f>
        <v>0</v>
      </c>
      <c r="K22" s="22"/>
      <c r="L22" s="24"/>
      <c r="M22" s="22"/>
      <c r="N22" s="24">
        <f>IFERROR(VLOOKUP(M22,Table7[[Place]:[Points]],2),0)</f>
        <v>0</v>
      </c>
      <c r="O22" s="22">
        <f>SUM(D22,F22,H22,J22,L22,N22)</f>
        <v>88</v>
      </c>
      <c r="P22" s="22" t="e">
        <f>#REF!</f>
        <v>#REF!</v>
      </c>
      <c r="Q22" s="22" t="e">
        <f>#REF!</f>
        <v>#REF!</v>
      </c>
      <c r="R22" s="22" t="e">
        <f>#REF!</f>
        <v>#REF!</v>
      </c>
      <c r="S22" s="22" t="e">
        <f>#REF!</f>
        <v>#REF!</v>
      </c>
      <c r="T22" s="22" t="e">
        <f>#REF!</f>
        <v>#REF!</v>
      </c>
      <c r="U22" s="22" t="e">
        <f>#REF!</f>
        <v>#REF!</v>
      </c>
      <c r="V22" s="22">
        <f>SUM(LARGE(D22:N22,{1,2,3,4}))</f>
        <v>88</v>
      </c>
    </row>
    <row r="23" spans="1:22" s="17" customFormat="1" ht="15" x14ac:dyDescent="0.25">
      <c r="A23" s="22">
        <f>RANK(V23,V$19:V$23)</f>
        <v>5</v>
      </c>
      <c r="B23" s="37" t="s">
        <v>71</v>
      </c>
      <c r="C23" s="37" t="s">
        <v>29</v>
      </c>
      <c r="D23" s="22">
        <f>IFERROR(VLOOKUP(C23,Table7[[Place]:[Points]],2),0)</f>
        <v>40</v>
      </c>
      <c r="E23" s="22"/>
      <c r="F23" s="24"/>
      <c r="G23" s="22"/>
      <c r="H23" s="24"/>
      <c r="I23" s="22"/>
      <c r="J23" s="24"/>
      <c r="K23" s="22"/>
      <c r="L23" s="24"/>
      <c r="M23" s="22"/>
      <c r="N23" s="24"/>
      <c r="O23" s="22">
        <f>SUM(D23,F23,H23,J23,L23,N23)</f>
        <v>40</v>
      </c>
      <c r="P23" s="22" t="e">
        <f>#REF!</f>
        <v>#REF!</v>
      </c>
      <c r="Q23" s="22" t="e">
        <f>#REF!</f>
        <v>#REF!</v>
      </c>
      <c r="R23" s="22" t="e">
        <f>#REF!</f>
        <v>#REF!</v>
      </c>
      <c r="S23" s="22" t="e">
        <f>#REF!</f>
        <v>#REF!</v>
      </c>
      <c r="T23" s="22" t="e">
        <f>#REF!</f>
        <v>#REF!</v>
      </c>
      <c r="U23" s="22" t="e">
        <f>#REF!</f>
        <v>#REF!</v>
      </c>
      <c r="V23" s="22">
        <f>SUM(LARGE(D23:N23,{1}))</f>
        <v>40</v>
      </c>
    </row>
    <row r="24" spans="1:22" ht="15" x14ac:dyDescent="0.25">
      <c r="A24" s="22"/>
      <c r="B24" s="22">
        <f>COUNTIF(B19:B23,"&lt;&gt;")</f>
        <v>5</v>
      </c>
      <c r="C24" s="22">
        <f>COUNTIF(C19:C23,"&lt;&gt;")</f>
        <v>5</v>
      </c>
      <c r="D24" s="25"/>
      <c r="E24" s="22">
        <f>COUNTIF(E19:E23,"&lt;&gt;")</f>
        <v>0</v>
      </c>
      <c r="F24" s="22"/>
      <c r="G24" s="22">
        <f>COUNTIF(G19:G23,"&lt;&gt;")</f>
        <v>0</v>
      </c>
      <c r="H24" s="24"/>
      <c r="I24" s="22">
        <f>COUNTIF(I19:I23,"&lt;&gt;")</f>
        <v>0</v>
      </c>
      <c r="J24" s="24"/>
      <c r="K24" s="22">
        <f>COUNTIF(K19:K23,"&lt;&gt;")</f>
        <v>0</v>
      </c>
      <c r="L24" s="24"/>
      <c r="M24" s="22">
        <f>COUNTIF(M19:M23,"&lt;&gt;")</f>
        <v>0</v>
      </c>
      <c r="N24" s="24"/>
      <c r="O24" s="22"/>
      <c r="P24" s="22"/>
      <c r="Q24" s="22"/>
      <c r="R24" s="22"/>
      <c r="S24" s="22"/>
      <c r="T24" s="22"/>
      <c r="U24" s="22"/>
      <c r="V24" s="22"/>
    </row>
    <row r="25" spans="1:22" ht="15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5" x14ac:dyDescent="0.25">
      <c r="A26" s="22"/>
      <c r="B26" s="22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18" customFormat="1" ht="45.75" customHeight="1" x14ac:dyDescent="0.2">
      <c r="A27" s="23" t="s">
        <v>1</v>
      </c>
      <c r="B27" s="23" t="s">
        <v>2</v>
      </c>
      <c r="C27" s="36" t="s">
        <v>59</v>
      </c>
      <c r="D27" s="35"/>
      <c r="E27" s="36" t="s">
        <v>60</v>
      </c>
      <c r="F27" s="35"/>
      <c r="G27" s="36" t="s">
        <v>61</v>
      </c>
      <c r="H27" s="35"/>
      <c r="I27" s="36" t="s">
        <v>62</v>
      </c>
      <c r="J27" s="35"/>
      <c r="K27" s="36" t="s">
        <v>63</v>
      </c>
      <c r="L27" s="35"/>
      <c r="M27" s="36" t="s">
        <v>64</v>
      </c>
      <c r="N27" s="35"/>
      <c r="O27" s="23" t="s">
        <v>3</v>
      </c>
      <c r="P27" s="23" t="s">
        <v>4</v>
      </c>
      <c r="Q27" s="23" t="s">
        <v>5</v>
      </c>
      <c r="R27" s="23" t="s">
        <v>6</v>
      </c>
      <c r="S27" s="23" t="s">
        <v>7</v>
      </c>
      <c r="T27" s="23" t="s">
        <v>8</v>
      </c>
      <c r="U27" s="23" t="s">
        <v>9</v>
      </c>
      <c r="V27" s="34" t="s">
        <v>10</v>
      </c>
    </row>
    <row r="28" spans="1:22" ht="15" x14ac:dyDescent="0.25">
      <c r="A28" s="22"/>
      <c r="B28" s="22"/>
      <c r="C28" s="22" t="s">
        <v>11</v>
      </c>
      <c r="D28" s="22" t="s">
        <v>12</v>
      </c>
      <c r="E28" s="22" t="s">
        <v>11</v>
      </c>
      <c r="F28" s="22" t="s">
        <v>12</v>
      </c>
      <c r="G28" s="22" t="s">
        <v>11</v>
      </c>
      <c r="H28" s="22" t="s">
        <v>12</v>
      </c>
      <c r="I28" s="22" t="s">
        <v>11</v>
      </c>
      <c r="J28" s="22" t="s">
        <v>12</v>
      </c>
      <c r="K28" s="22" t="s">
        <v>11</v>
      </c>
      <c r="L28" s="22" t="s">
        <v>12</v>
      </c>
      <c r="M28" s="22" t="s">
        <v>11</v>
      </c>
      <c r="N28" s="22" t="s">
        <v>12</v>
      </c>
      <c r="O28" s="22"/>
      <c r="P28" s="22"/>
      <c r="Q28" s="22"/>
      <c r="R28" s="22"/>
      <c r="S28" s="22"/>
      <c r="T28" s="22"/>
      <c r="U28" s="22"/>
      <c r="V28" s="34"/>
    </row>
    <row r="29" spans="1:22" ht="15" customHeight="1" x14ac:dyDescent="0.25">
      <c r="A29" s="22" t="s">
        <v>13</v>
      </c>
      <c r="B29" s="22" t="s">
        <v>14</v>
      </c>
      <c r="C29" s="22" t="s">
        <v>15</v>
      </c>
      <c r="D29" s="22" t="s">
        <v>16</v>
      </c>
      <c r="E29" s="22" t="s">
        <v>17</v>
      </c>
      <c r="F29" s="22" t="s">
        <v>18</v>
      </c>
      <c r="G29" s="22" t="s">
        <v>19</v>
      </c>
      <c r="H29" s="22" t="s">
        <v>20</v>
      </c>
      <c r="I29" s="22" t="s">
        <v>21</v>
      </c>
      <c r="J29" s="22" t="s">
        <v>22</v>
      </c>
      <c r="K29" s="22" t="s">
        <v>23</v>
      </c>
      <c r="L29" s="22" t="s">
        <v>24</v>
      </c>
      <c r="M29" s="22" t="s">
        <v>25</v>
      </c>
      <c r="N29" s="22" t="s">
        <v>26</v>
      </c>
      <c r="O29" s="22" t="s">
        <v>27</v>
      </c>
      <c r="P29" s="22" t="s">
        <v>4</v>
      </c>
      <c r="Q29" s="22" t="s">
        <v>5</v>
      </c>
      <c r="R29" s="22" t="s">
        <v>6</v>
      </c>
      <c r="S29" s="22" t="s">
        <v>7</v>
      </c>
      <c r="T29" s="22" t="s">
        <v>8</v>
      </c>
      <c r="U29" s="22" t="s">
        <v>9</v>
      </c>
      <c r="V29" s="22" t="s">
        <v>28</v>
      </c>
    </row>
    <row r="30" spans="1:22" ht="15" x14ac:dyDescent="0.25">
      <c r="A30" s="22">
        <f>RANK(V30,V$30:V$32)</f>
        <v>1</v>
      </c>
      <c r="B30" s="37" t="s">
        <v>72</v>
      </c>
      <c r="C30" s="22">
        <v>1</v>
      </c>
      <c r="D30" s="22">
        <f>IFERROR(VLOOKUP(C30,Table7[[Place]:[Points]],2),0)</f>
        <v>100</v>
      </c>
      <c r="E30" s="22"/>
      <c r="F30" s="24">
        <f>IFERROR(VLOOKUP(E30,Table7[[Place]:[Points]],2),0)</f>
        <v>0</v>
      </c>
      <c r="G30" s="22"/>
      <c r="H30" s="24">
        <f>IFERROR(VLOOKUP(G30,Table7[[Place]:[Points]],2),0)</f>
        <v>0</v>
      </c>
      <c r="I30" s="22"/>
      <c r="J30" s="24"/>
      <c r="K30" s="22"/>
      <c r="L30" s="24">
        <f>IFERROR(VLOOKUP(K30,Table7[[Place]:[Points]],2),0)</f>
        <v>0</v>
      </c>
      <c r="M30" s="22"/>
      <c r="N30" s="24">
        <f>IFERROR(VLOOKUP(M30,Table7[[Place]:[Points]],2),0)</f>
        <v>0</v>
      </c>
      <c r="O30" s="22">
        <f>SUM(D30,F30,H30,J30,L30,N30)</f>
        <v>100</v>
      </c>
      <c r="P30" s="22" t="e">
        <f>#REF!</f>
        <v>#REF!</v>
      </c>
      <c r="Q30" s="22" t="e">
        <f>#REF!</f>
        <v>#REF!</v>
      </c>
      <c r="R30" s="22" t="e">
        <f>#REF!</f>
        <v>#REF!</v>
      </c>
      <c r="S30" s="22" t="e">
        <f>#REF!</f>
        <v>#REF!</v>
      </c>
      <c r="T30" s="22" t="e">
        <f>#REF!</f>
        <v>#REF!</v>
      </c>
      <c r="U30" s="22" t="e">
        <f>#REF!</f>
        <v>#REF!</v>
      </c>
      <c r="V30" s="22">
        <f>SUM(LARGE(D30:N30,{1,2,3,4}))</f>
        <v>100</v>
      </c>
    </row>
    <row r="31" spans="1:22" ht="15" x14ac:dyDescent="0.25">
      <c r="A31" s="22">
        <f>RANK(V31,V$30:V$32)</f>
        <v>2</v>
      </c>
      <c r="B31" s="37" t="s">
        <v>73</v>
      </c>
      <c r="C31" s="22">
        <v>2</v>
      </c>
      <c r="D31" s="22">
        <f>IFERROR(VLOOKUP(C31,Table7[[Place]:[Points]],2),0)</f>
        <v>95</v>
      </c>
      <c r="E31" s="22"/>
      <c r="F31" s="24">
        <f>IFERROR(VLOOKUP(E31,Table7[[Place]:[Points]],2),0)</f>
        <v>0</v>
      </c>
      <c r="G31" s="22"/>
      <c r="H31" s="24">
        <f>IFERROR(VLOOKUP(G31,Table7[[Place]:[Points]],2),0)</f>
        <v>0</v>
      </c>
      <c r="I31" s="22"/>
      <c r="J31" s="24">
        <f>IFERROR(VLOOKUP(I31,Table7[[Place]:[Points]],2),0)</f>
        <v>0</v>
      </c>
      <c r="K31" s="22"/>
      <c r="L31" s="24">
        <f>IFERROR(VLOOKUP(K31,Table7[[Place]:[Points]],2),0)</f>
        <v>0</v>
      </c>
      <c r="M31" s="22"/>
      <c r="N31" s="24">
        <f>IFERROR(VLOOKUP(M31,Table7[[Place]:[Points]],2),0)</f>
        <v>0</v>
      </c>
      <c r="O31" s="22">
        <f>SUM(D31,F31,H31,J31,L31,N31)</f>
        <v>95</v>
      </c>
      <c r="P31" s="22" t="e">
        <f>#REF!</f>
        <v>#REF!</v>
      </c>
      <c r="Q31" s="22" t="e">
        <f>#REF!</f>
        <v>#REF!</v>
      </c>
      <c r="R31" s="22" t="e">
        <f>#REF!</f>
        <v>#REF!</v>
      </c>
      <c r="S31" s="22" t="e">
        <f>#REF!</f>
        <v>#REF!</v>
      </c>
      <c r="T31" s="22" t="e">
        <f>#REF!</f>
        <v>#REF!</v>
      </c>
      <c r="U31" s="22" t="e">
        <f>#REF!</f>
        <v>#REF!</v>
      </c>
      <c r="V31" s="22">
        <f>SUM(LARGE(D31:N31,{1,2,3,4}))</f>
        <v>95</v>
      </c>
    </row>
    <row r="32" spans="1:22" s="17" customFormat="1" ht="15" x14ac:dyDescent="0.25">
      <c r="A32" s="22">
        <f>RANK(V32,V$30:V$32)</f>
        <v>3</v>
      </c>
      <c r="B32" s="37" t="s">
        <v>74</v>
      </c>
      <c r="C32" s="22">
        <v>3</v>
      </c>
      <c r="D32" s="22">
        <f>IFERROR(VLOOKUP(C32,Table7[[Place]:[Points]],2),0)</f>
        <v>91</v>
      </c>
      <c r="E32" s="22"/>
      <c r="F32" s="24">
        <f>IFERROR(VLOOKUP(E32,Table7[[Place]:[Points]],2),0)</f>
        <v>0</v>
      </c>
      <c r="G32" s="22"/>
      <c r="H32" s="24">
        <f>IFERROR(VLOOKUP(G32,Table7[[Place]:[Points]],2),0)</f>
        <v>0</v>
      </c>
      <c r="I32" s="22"/>
      <c r="J32" s="24">
        <f>IFERROR(VLOOKUP(I32,Table7[[Place]:[Points]],2),0)</f>
        <v>0</v>
      </c>
      <c r="K32" s="22"/>
      <c r="L32" s="24">
        <f>IFERROR(VLOOKUP(K32,Table7[[Place]:[Points]],2),0)</f>
        <v>0</v>
      </c>
      <c r="M32" s="22"/>
      <c r="N32" s="24">
        <f>IFERROR(VLOOKUP(M32,Table7[[Place]:[Points]],2),0)</f>
        <v>0</v>
      </c>
      <c r="O32" s="22">
        <f>SUM(D32,F32,H32,J32,L32,N32)</f>
        <v>91</v>
      </c>
      <c r="P32" s="22" t="e">
        <f>#REF!</f>
        <v>#REF!</v>
      </c>
      <c r="Q32" s="22" t="e">
        <f>#REF!</f>
        <v>#REF!</v>
      </c>
      <c r="R32" s="22" t="e">
        <f>#REF!</f>
        <v>#REF!</v>
      </c>
      <c r="S32" s="22" t="e">
        <f>#REF!</f>
        <v>#REF!</v>
      </c>
      <c r="T32" s="22" t="e">
        <f>#REF!</f>
        <v>#REF!</v>
      </c>
      <c r="U32" s="22" t="e">
        <f>#REF!</f>
        <v>#REF!</v>
      </c>
      <c r="V32" s="22">
        <f>SUM(LARGE(D32:N32,{1,2,3,4}))</f>
        <v>91</v>
      </c>
    </row>
    <row r="33" spans="1:22" ht="15" x14ac:dyDescent="0.25">
      <c r="A33" s="22"/>
      <c r="B33" s="22">
        <f>COUNTIF(B30:B32,"&lt;&gt;")</f>
        <v>3</v>
      </c>
      <c r="C33" s="22">
        <f>COUNTIF(C30:C32,"&lt;&gt;")</f>
        <v>3</v>
      </c>
      <c r="D33" s="22"/>
      <c r="E33" s="22">
        <f>COUNTIF(E30:E32,"&lt;&gt;")</f>
        <v>0</v>
      </c>
      <c r="F33" s="22"/>
      <c r="G33" s="22">
        <f>COUNTIF(G30:G32,"&lt;&gt;")</f>
        <v>0</v>
      </c>
      <c r="H33" s="24"/>
      <c r="I33" s="22">
        <f>COUNTIF(I30:I32,"&lt;&gt;")</f>
        <v>0</v>
      </c>
      <c r="J33" s="24"/>
      <c r="K33" s="22">
        <f>COUNTIF(K30:K32,"&lt;&gt;")</f>
        <v>0</v>
      </c>
      <c r="L33" s="24"/>
      <c r="M33" s="22">
        <f>COUNTIF(M30:M32,"&lt;&gt;")</f>
        <v>0</v>
      </c>
      <c r="N33" s="24"/>
      <c r="O33" s="22"/>
      <c r="P33" s="22"/>
      <c r="Q33" s="22"/>
      <c r="R33" s="22"/>
      <c r="S33" s="22"/>
      <c r="T33" s="22"/>
      <c r="U33" s="22"/>
      <c r="V33" s="22"/>
    </row>
    <row r="34" spans="1:22" ht="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5" x14ac:dyDescent="0.25">
      <c r="A35" s="22"/>
      <c r="B35" s="22" t="s">
        <v>33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s="18" customFormat="1" ht="45.75" customHeight="1" x14ac:dyDescent="0.2">
      <c r="A36" s="23" t="s">
        <v>1</v>
      </c>
      <c r="B36" s="23" t="s">
        <v>2</v>
      </c>
      <c r="C36" s="36" t="s">
        <v>59</v>
      </c>
      <c r="D36" s="35"/>
      <c r="E36" s="36" t="s">
        <v>60</v>
      </c>
      <c r="F36" s="35"/>
      <c r="G36" s="36" t="s">
        <v>61</v>
      </c>
      <c r="H36" s="35"/>
      <c r="I36" s="36" t="s">
        <v>62</v>
      </c>
      <c r="J36" s="35"/>
      <c r="K36" s="36" t="s">
        <v>63</v>
      </c>
      <c r="L36" s="35"/>
      <c r="M36" s="36" t="s">
        <v>64</v>
      </c>
      <c r="N36" s="35"/>
      <c r="O36" s="23" t="s">
        <v>3</v>
      </c>
      <c r="P36" s="23" t="s">
        <v>4</v>
      </c>
      <c r="Q36" s="23" t="s">
        <v>5</v>
      </c>
      <c r="R36" s="23" t="s">
        <v>6</v>
      </c>
      <c r="S36" s="23" t="s">
        <v>7</v>
      </c>
      <c r="T36" s="23" t="s">
        <v>8</v>
      </c>
      <c r="U36" s="23" t="s">
        <v>9</v>
      </c>
      <c r="V36" s="34" t="s">
        <v>10</v>
      </c>
    </row>
    <row r="37" spans="1:22" ht="15" x14ac:dyDescent="0.25">
      <c r="A37" s="22"/>
      <c r="B37" s="22"/>
      <c r="C37" s="22" t="s">
        <v>11</v>
      </c>
      <c r="D37" s="22" t="s">
        <v>12</v>
      </c>
      <c r="E37" s="22" t="s">
        <v>11</v>
      </c>
      <c r="F37" s="22" t="s">
        <v>12</v>
      </c>
      <c r="G37" s="22" t="s">
        <v>11</v>
      </c>
      <c r="H37" s="22" t="s">
        <v>12</v>
      </c>
      <c r="I37" s="22" t="s">
        <v>11</v>
      </c>
      <c r="J37" s="22" t="s">
        <v>12</v>
      </c>
      <c r="K37" s="22" t="s">
        <v>11</v>
      </c>
      <c r="L37" s="22" t="s">
        <v>12</v>
      </c>
      <c r="M37" s="22" t="s">
        <v>11</v>
      </c>
      <c r="N37" s="22" t="s">
        <v>12</v>
      </c>
      <c r="O37" s="22"/>
      <c r="P37" s="22"/>
      <c r="Q37" s="22"/>
      <c r="R37" s="22"/>
      <c r="S37" s="22"/>
      <c r="T37" s="22"/>
      <c r="U37" s="22"/>
      <c r="V37" s="34"/>
    </row>
    <row r="38" spans="1:22" ht="15" x14ac:dyDescent="0.25">
      <c r="A38" s="22" t="s">
        <v>13</v>
      </c>
      <c r="B38" s="22" t="s">
        <v>14</v>
      </c>
      <c r="C38" s="22" t="s">
        <v>15</v>
      </c>
      <c r="D38" s="22" t="s">
        <v>16</v>
      </c>
      <c r="E38" s="22" t="s">
        <v>17</v>
      </c>
      <c r="F38" s="22" t="s">
        <v>18</v>
      </c>
      <c r="G38" s="22" t="s">
        <v>19</v>
      </c>
      <c r="H38" s="22" t="s">
        <v>20</v>
      </c>
      <c r="I38" s="22" t="s">
        <v>21</v>
      </c>
      <c r="J38" s="22" t="s">
        <v>22</v>
      </c>
      <c r="K38" s="22" t="s">
        <v>23</v>
      </c>
      <c r="L38" s="22" t="s">
        <v>24</v>
      </c>
      <c r="M38" s="22" t="s">
        <v>25</v>
      </c>
      <c r="N38" s="22" t="s">
        <v>26</v>
      </c>
      <c r="O38" s="22" t="s">
        <v>27</v>
      </c>
      <c r="P38" s="22" t="s">
        <v>4</v>
      </c>
      <c r="Q38" s="22" t="s">
        <v>5</v>
      </c>
      <c r="R38" s="22" t="s">
        <v>6</v>
      </c>
      <c r="S38" s="22" t="s">
        <v>7</v>
      </c>
      <c r="T38" s="22" t="s">
        <v>8</v>
      </c>
      <c r="U38" s="22" t="s">
        <v>9</v>
      </c>
      <c r="V38" s="22" t="s">
        <v>28</v>
      </c>
    </row>
    <row r="39" spans="1:22" ht="14.25" customHeight="1" x14ac:dyDescent="0.25">
      <c r="A39" s="22">
        <f>RANK(V39,V$39:V$57)</f>
        <v>1</v>
      </c>
      <c r="B39" s="37" t="s">
        <v>76</v>
      </c>
      <c r="C39" s="22">
        <v>1</v>
      </c>
      <c r="D39" s="22">
        <f>IFERROR(VLOOKUP(C39,Table7[[Place]:[Points]],2),0)</f>
        <v>100</v>
      </c>
      <c r="E39" s="22"/>
      <c r="F39" s="24"/>
      <c r="G39" s="22"/>
      <c r="H39" s="24"/>
      <c r="I39" s="22"/>
      <c r="J39" s="24"/>
      <c r="K39" s="22"/>
      <c r="L39" s="24"/>
      <c r="M39" s="22"/>
      <c r="N39" s="24">
        <f>IFERROR(VLOOKUP(M39,Table7[[Place]:[Points]],2),0)</f>
        <v>0</v>
      </c>
      <c r="O39" s="22">
        <f>SUM(D39,F39,H39,J39,L39,N39)</f>
        <v>100</v>
      </c>
      <c r="P39" s="22" t="e">
        <f>#REF!</f>
        <v>#REF!</v>
      </c>
      <c r="Q39" s="22" t="e">
        <f>#REF!</f>
        <v>#REF!</v>
      </c>
      <c r="R39" s="22" t="e">
        <f>#REF!</f>
        <v>#REF!</v>
      </c>
      <c r="S39" s="22" t="e">
        <f>#REF!</f>
        <v>#REF!</v>
      </c>
      <c r="T39" s="22" t="e">
        <f>#REF!</f>
        <v>#REF!</v>
      </c>
      <c r="U39" s="22" t="e">
        <f>#REF!</f>
        <v>#REF!</v>
      </c>
      <c r="V39" s="22">
        <f>SUM(LARGE(D39:N39,{1}))</f>
        <v>100</v>
      </c>
    </row>
    <row r="40" spans="1:22" ht="15" x14ac:dyDescent="0.25">
      <c r="A40" s="22">
        <f>RANK(V40,V$39:V$57)</f>
        <v>2</v>
      </c>
      <c r="B40" s="37" t="s">
        <v>85</v>
      </c>
      <c r="C40" s="22">
        <v>2</v>
      </c>
      <c r="D40" s="22">
        <f>IFERROR(VLOOKUP(C40,Table7[[Place]:[Points]],2),0)</f>
        <v>95</v>
      </c>
      <c r="E40" s="22"/>
      <c r="F40" s="24">
        <f>IFERROR(VLOOKUP(E40,Table7[[Place]:[Points]],2),0)</f>
        <v>0</v>
      </c>
      <c r="G40" s="22"/>
      <c r="H40" s="24">
        <f>IFERROR(VLOOKUP(G40,Table7[[Place]:[Points]],2),0)</f>
        <v>0</v>
      </c>
      <c r="I40" s="22"/>
      <c r="J40" s="24">
        <f>IFERROR(VLOOKUP(I40,Table7[[Place]:[Points]],2),0)</f>
        <v>0</v>
      </c>
      <c r="K40" s="22"/>
      <c r="L40" s="24">
        <f>IFERROR(VLOOKUP(K40,Table7[[Place]:[Points]],2),0)</f>
        <v>0</v>
      </c>
      <c r="M40" s="22"/>
      <c r="N40" s="24">
        <f>IFERROR(VLOOKUP(M40,Table7[[Place]:[Points]],2),0)</f>
        <v>0</v>
      </c>
      <c r="O40" s="22">
        <f>SUM(D40,F40,H40,J40,L40,N40)</f>
        <v>95</v>
      </c>
      <c r="P40" s="22"/>
      <c r="Q40" s="22"/>
      <c r="R40" s="22"/>
      <c r="S40" s="22"/>
      <c r="T40" s="22"/>
      <c r="U40" s="22"/>
      <c r="V40" s="22">
        <f>SUM(LARGE(D40:N40,{1,2,3,4}))</f>
        <v>95</v>
      </c>
    </row>
    <row r="41" spans="1:22" s="17" customFormat="1" ht="15" x14ac:dyDescent="0.25">
      <c r="A41" s="22">
        <f>RANK(V41,V$39:V$57)</f>
        <v>3</v>
      </c>
      <c r="B41" s="22" t="s">
        <v>34</v>
      </c>
      <c r="C41" s="22">
        <v>3</v>
      </c>
      <c r="D41" s="22">
        <f>IFERROR(VLOOKUP(C41,Table7[[Place]:[Points]],2),0)</f>
        <v>91</v>
      </c>
      <c r="E41" s="22"/>
      <c r="F41" s="24">
        <f>IFERROR(VLOOKUP(E41,Table7[[Place]:[Points]],2),0)</f>
        <v>0</v>
      </c>
      <c r="G41" s="22"/>
      <c r="H41" s="24">
        <f>IFERROR(VLOOKUP(G41,Table7[[Place]:[Points]],2),0)</f>
        <v>0</v>
      </c>
      <c r="I41" s="22"/>
      <c r="J41" s="24">
        <f>IFERROR(VLOOKUP(I41,Table7[[Place]:[Points]],2),0)</f>
        <v>0</v>
      </c>
      <c r="K41" s="22"/>
      <c r="L41" s="24">
        <f>IFERROR(VLOOKUP(K41,Table7[[Place]:[Points]],2),0)</f>
        <v>0</v>
      </c>
      <c r="M41" s="22"/>
      <c r="N41" s="24">
        <f>IFERROR(VLOOKUP(M41,Table7[[Place]:[Points]],2),0)</f>
        <v>0</v>
      </c>
      <c r="O41" s="22">
        <f>SUM(D41,F41,H41,J41,L41,N41)</f>
        <v>91</v>
      </c>
      <c r="P41" s="22" t="e">
        <f>#REF!</f>
        <v>#REF!</v>
      </c>
      <c r="Q41" s="22" t="e">
        <f>#REF!</f>
        <v>#REF!</v>
      </c>
      <c r="R41" s="22" t="e">
        <f>#REF!</f>
        <v>#REF!</v>
      </c>
      <c r="S41" s="22" t="e">
        <f>#REF!</f>
        <v>#REF!</v>
      </c>
      <c r="T41" s="22" t="e">
        <f>#REF!</f>
        <v>#REF!</v>
      </c>
      <c r="U41" s="22" t="e">
        <f>#REF!</f>
        <v>#REF!</v>
      </c>
      <c r="V41" s="22">
        <f>SUM(LARGE(D41:N41,{1,2,3,4}))</f>
        <v>91</v>
      </c>
    </row>
    <row r="42" spans="1:22" ht="15" x14ac:dyDescent="0.25">
      <c r="A42" s="22">
        <f>RANK(V42,V$39:V$57)</f>
        <v>4</v>
      </c>
      <c r="B42" s="22" t="s">
        <v>37</v>
      </c>
      <c r="C42" s="22">
        <v>4</v>
      </c>
      <c r="D42" s="22">
        <f>IFERROR(VLOOKUP(C42,Table7[[Place]:[Points]],2),0)</f>
        <v>88</v>
      </c>
      <c r="E42" s="22"/>
      <c r="F42" s="24">
        <f>IFERROR(VLOOKUP(E42,Table7[[Place]:[Points]],2),0)</f>
        <v>0</v>
      </c>
      <c r="G42" s="22"/>
      <c r="H42" s="24">
        <f>IFERROR(VLOOKUP(G42,Table7[[Place]:[Points]],2),0)</f>
        <v>0</v>
      </c>
      <c r="I42" s="22"/>
      <c r="J42" s="24">
        <f>IFERROR(VLOOKUP(I42,Table7[[Place]:[Points]],2),0)</f>
        <v>0</v>
      </c>
      <c r="K42" s="22"/>
      <c r="L42" s="24">
        <f>IFERROR(VLOOKUP(K42,Table7[[Place]:[Points]],2),0)</f>
        <v>0</v>
      </c>
      <c r="M42" s="22"/>
      <c r="N42" s="24">
        <f>IFERROR(VLOOKUP(M42,Table7[[Place]:[Points]],2),0)</f>
        <v>0</v>
      </c>
      <c r="O42" s="22">
        <f>SUM(D42,F42,H42,J42,L42,N42)</f>
        <v>88</v>
      </c>
      <c r="P42" s="22" t="e">
        <f>#REF!</f>
        <v>#REF!</v>
      </c>
      <c r="Q42" s="22" t="e">
        <f>#REF!</f>
        <v>#REF!</v>
      </c>
      <c r="R42" s="22" t="e">
        <f>#REF!</f>
        <v>#REF!</v>
      </c>
      <c r="S42" s="22" t="e">
        <f>#REF!</f>
        <v>#REF!</v>
      </c>
      <c r="T42" s="22" t="e">
        <f>#REF!</f>
        <v>#REF!</v>
      </c>
      <c r="U42" s="22" t="e">
        <f>#REF!</f>
        <v>#REF!</v>
      </c>
      <c r="V42" s="22">
        <f>SUM(LARGE(D42:N42,{1,2,3,4}))</f>
        <v>88</v>
      </c>
    </row>
    <row r="43" spans="1:22" ht="15" x14ac:dyDescent="0.25">
      <c r="A43" s="22">
        <f>RANK(V43,V$39:V$57)</f>
        <v>5</v>
      </c>
      <c r="B43" s="22" t="s">
        <v>35</v>
      </c>
      <c r="C43" s="22">
        <v>5</v>
      </c>
      <c r="D43" s="22">
        <f>IFERROR(VLOOKUP(C43,Table7[[Place]:[Points]],2),0)</f>
        <v>86</v>
      </c>
      <c r="E43" s="22"/>
      <c r="F43" s="24">
        <f>IFERROR(VLOOKUP(E43,Table7[[Place]:[Points]],2),0)</f>
        <v>0</v>
      </c>
      <c r="G43" s="22"/>
      <c r="H43" s="24">
        <f>IFERROR(VLOOKUP(G43,Table7[[Place]:[Points]],2),0)</f>
        <v>0</v>
      </c>
      <c r="I43" s="22"/>
      <c r="J43" s="24">
        <f>IFERROR(VLOOKUP(I43,Table7[[Place]:[Points]],2),0)</f>
        <v>0</v>
      </c>
      <c r="K43" s="22"/>
      <c r="L43" s="24">
        <f>IFERROR(VLOOKUP(K43,Table7[[Place]:[Points]],2),0)</f>
        <v>0</v>
      </c>
      <c r="M43" s="22"/>
      <c r="N43" s="24">
        <f>IFERROR(VLOOKUP(M43,Table7[[Place]:[Points]],2),0)</f>
        <v>0</v>
      </c>
      <c r="O43" s="22">
        <f>SUM(D43,F43,H43,J43,L43,N43)</f>
        <v>86</v>
      </c>
      <c r="P43" s="22" t="e">
        <f>#REF!</f>
        <v>#REF!</v>
      </c>
      <c r="Q43" s="22" t="e">
        <f>#REF!</f>
        <v>#REF!</v>
      </c>
      <c r="R43" s="22" t="e">
        <f>#REF!</f>
        <v>#REF!</v>
      </c>
      <c r="S43" s="22" t="e">
        <f>#REF!</f>
        <v>#REF!</v>
      </c>
      <c r="T43" s="22" t="e">
        <f>#REF!</f>
        <v>#REF!</v>
      </c>
      <c r="U43" s="22" t="e">
        <f>#REF!</f>
        <v>#REF!</v>
      </c>
      <c r="V43" s="22">
        <f>SUM(LARGE(D43:N43,{1,2,3,4}))</f>
        <v>86</v>
      </c>
    </row>
    <row r="44" spans="1:22" ht="15" x14ac:dyDescent="0.25">
      <c r="A44" s="22">
        <f>RANK(V44,V$39:V$57)</f>
        <v>6</v>
      </c>
      <c r="B44" s="22" t="s">
        <v>36</v>
      </c>
      <c r="C44" s="22">
        <v>6</v>
      </c>
      <c r="D44" s="22">
        <f>IFERROR(VLOOKUP(C44,Table7[[Place]:[Points]],2),0)</f>
        <v>85</v>
      </c>
      <c r="E44" s="22"/>
      <c r="F44" s="24">
        <f>IFERROR(VLOOKUP(E44,Table7[[Place]:[Points]],2),0)</f>
        <v>0</v>
      </c>
      <c r="G44" s="30"/>
      <c r="H44" s="24">
        <f>IFERROR(VLOOKUP(G44,Table7[[Place]:[Points]],2),0)</f>
        <v>0</v>
      </c>
      <c r="I44" s="22"/>
      <c r="J44" s="24">
        <f>IFERROR(VLOOKUP(I44,Table7[[Place]:[Points]],2),0)</f>
        <v>0</v>
      </c>
      <c r="K44" s="22"/>
      <c r="L44" s="24">
        <f>IFERROR(VLOOKUP(K44,Table7[[Place]:[Points]],2),0)</f>
        <v>0</v>
      </c>
      <c r="M44" s="22"/>
      <c r="N44" s="24">
        <f>IFERROR(VLOOKUP(M44,Table7[[Place]:[Points]],2),0)</f>
        <v>0</v>
      </c>
      <c r="O44" s="22">
        <f>SUM(D44,F44,H44,J44,L44,N44)</f>
        <v>85</v>
      </c>
      <c r="P44" s="22" t="e">
        <f>#REF!</f>
        <v>#REF!</v>
      </c>
      <c r="Q44" s="22" t="e">
        <f>#REF!</f>
        <v>#REF!</v>
      </c>
      <c r="R44" s="22" t="e">
        <f>#REF!</f>
        <v>#REF!</v>
      </c>
      <c r="S44" s="22" t="e">
        <f>#REF!</f>
        <v>#REF!</v>
      </c>
      <c r="T44" s="22" t="e">
        <f>#REF!</f>
        <v>#REF!</v>
      </c>
      <c r="U44" s="22" t="e">
        <f>#REF!</f>
        <v>#REF!</v>
      </c>
      <c r="V44" s="22">
        <f>SUM(LARGE(D44:N44,{1,2,3,4}))</f>
        <v>85</v>
      </c>
    </row>
    <row r="45" spans="1:22" ht="15" x14ac:dyDescent="0.25">
      <c r="A45" s="22">
        <f>RANK(V45,V$39:V$57)</f>
        <v>7</v>
      </c>
      <c r="B45" s="37" t="s">
        <v>77</v>
      </c>
      <c r="C45" s="22">
        <v>7</v>
      </c>
      <c r="D45" s="22">
        <f>IFERROR(VLOOKUP(C45,Table7[[Place]:[Points]],2),0)</f>
        <v>84</v>
      </c>
      <c r="E45" s="22"/>
      <c r="F45" s="24">
        <f>IFERROR(VLOOKUP(E45,Table7[[Place]:[Points]],2),0)</f>
        <v>0</v>
      </c>
      <c r="G45" s="22"/>
      <c r="H45" s="24">
        <f>IFERROR(VLOOKUP(G45,Table7[[Place]:[Points]],2),0)</f>
        <v>0</v>
      </c>
      <c r="I45" s="22"/>
      <c r="J45" s="24">
        <f>IFERROR(VLOOKUP(I45,Table7[[Place]:[Points]],2),0)</f>
        <v>0</v>
      </c>
      <c r="K45" s="22"/>
      <c r="L45" s="24"/>
      <c r="M45" s="22"/>
      <c r="N45" s="24"/>
      <c r="O45" s="22">
        <f>SUM(D45,F45,H45,J45,L45,N45)</f>
        <v>84</v>
      </c>
      <c r="P45" s="22"/>
      <c r="Q45" s="22"/>
      <c r="R45" s="22"/>
      <c r="S45" s="22"/>
      <c r="T45" s="22"/>
      <c r="U45" s="22"/>
      <c r="V45" s="22">
        <f>SUM(LARGE(D45:N45,{1,2,3}))</f>
        <v>84</v>
      </c>
    </row>
    <row r="46" spans="1:22" ht="15" x14ac:dyDescent="0.25">
      <c r="A46" s="22">
        <f>RANK(V46,V$39:V$57)</f>
        <v>8</v>
      </c>
      <c r="B46" s="37" t="s">
        <v>78</v>
      </c>
      <c r="C46" s="22">
        <v>8</v>
      </c>
      <c r="D46" s="22">
        <f>IFERROR(VLOOKUP(C46,Table7[[Place]:[Points]],2),0)</f>
        <v>83</v>
      </c>
      <c r="E46" s="22"/>
      <c r="F46" s="24">
        <f>IFERROR(VLOOKUP(E46,Table7[[Place]:[Points]],2),0)</f>
        <v>0</v>
      </c>
      <c r="G46" s="22"/>
      <c r="H46" s="24">
        <f>IFERROR(VLOOKUP(G46,Table7[[Place]:[Points]],2),0)</f>
        <v>0</v>
      </c>
      <c r="I46" s="22"/>
      <c r="J46" s="24">
        <f>IFERROR(VLOOKUP(I46,Table7[[Place]:[Points]],2),0)</f>
        <v>0</v>
      </c>
      <c r="K46" s="22"/>
      <c r="L46" s="24">
        <f>IFERROR(VLOOKUP(K46,Table7[[Place]:[Points]],2),0)</f>
        <v>0</v>
      </c>
      <c r="M46" s="22"/>
      <c r="N46" s="24">
        <f>IFERROR(VLOOKUP(M46,Table7[[Place]:[Points]],2),0)</f>
        <v>0</v>
      </c>
      <c r="O46" s="22">
        <f>SUM(D46,F46,H46,J46,L46,N46)</f>
        <v>83</v>
      </c>
      <c r="P46" s="22"/>
      <c r="Q46" s="22"/>
      <c r="R46" s="22"/>
      <c r="S46" s="22"/>
      <c r="T46" s="22"/>
      <c r="U46" s="22"/>
      <c r="V46" s="22">
        <f>SUM(LARGE(D46:N46,{1,2,3}))</f>
        <v>83</v>
      </c>
    </row>
    <row r="47" spans="1:22" ht="15" x14ac:dyDescent="0.25">
      <c r="A47" s="22">
        <f>RANK(V47,V$39:V$57)</f>
        <v>9</v>
      </c>
      <c r="B47" s="37" t="s">
        <v>79</v>
      </c>
      <c r="C47" s="22">
        <v>9</v>
      </c>
      <c r="D47" s="22">
        <f>IFERROR(VLOOKUP(C47,Table7[[Place]:[Points]],2),0)</f>
        <v>82</v>
      </c>
      <c r="E47" s="22"/>
      <c r="F47" s="24">
        <f>IFERROR(VLOOKUP(E47,Table7[[Place]:[Points]],2),0)</f>
        <v>0</v>
      </c>
      <c r="G47" s="22"/>
      <c r="H47" s="24">
        <f>IFERROR(VLOOKUP(G47,Table7[[Place]:[Points]],2),0)</f>
        <v>0</v>
      </c>
      <c r="I47" s="22"/>
      <c r="J47" s="24">
        <f>IFERROR(VLOOKUP(I47,Table7[[Place]:[Points]],2),0)</f>
        <v>0</v>
      </c>
      <c r="K47" s="22"/>
      <c r="L47" s="24">
        <f>IFERROR(VLOOKUP(K47,Table7[[Place]:[Points]],2),0)</f>
        <v>0</v>
      </c>
      <c r="M47" s="22"/>
      <c r="N47" s="24">
        <f>IFERROR(VLOOKUP(M47,Table7[[Place]:[Points]],2),0)</f>
        <v>0</v>
      </c>
      <c r="O47" s="22">
        <f>SUM(D47,F47,H47,J47,L47,N47)</f>
        <v>82</v>
      </c>
      <c r="P47" s="22"/>
      <c r="Q47" s="22"/>
      <c r="R47" s="22"/>
      <c r="S47" s="22"/>
      <c r="T47" s="22"/>
      <c r="U47" s="22"/>
      <c r="V47" s="22">
        <f>SUM(LARGE(D47:N47,{1,2,3,4}))</f>
        <v>82</v>
      </c>
    </row>
    <row r="48" spans="1:22" ht="15" x14ac:dyDescent="0.25">
      <c r="A48" s="22">
        <f>RANK(V48,V$39:V$57)</f>
        <v>10</v>
      </c>
      <c r="B48" s="37" t="s">
        <v>80</v>
      </c>
      <c r="C48" s="22">
        <v>10</v>
      </c>
      <c r="D48" s="22">
        <f>IFERROR(VLOOKUP(C48,Table7[[Place]:[Points]],2),0)</f>
        <v>81</v>
      </c>
      <c r="E48" s="22"/>
      <c r="F48" s="24"/>
      <c r="G48" s="22"/>
      <c r="H48" s="24"/>
      <c r="I48" s="22"/>
      <c r="J48" s="24"/>
      <c r="K48" s="22"/>
      <c r="L48" s="24"/>
      <c r="M48" s="22"/>
      <c r="N48" s="24"/>
      <c r="O48" s="22">
        <f>SUM(D48,F48,H48,J48,L48,N48)</f>
        <v>81</v>
      </c>
      <c r="P48" s="22"/>
      <c r="Q48" s="22"/>
      <c r="R48" s="22"/>
      <c r="S48" s="22"/>
      <c r="T48" s="22"/>
      <c r="U48" s="22"/>
      <c r="V48" s="22">
        <f>SUM(LARGE(D48:N48,{1}))</f>
        <v>81</v>
      </c>
    </row>
    <row r="49" spans="1:22" s="17" customFormat="1" ht="15" x14ac:dyDescent="0.25">
      <c r="A49" s="22">
        <f>RANK(V49,V$39:V$57)</f>
        <v>11</v>
      </c>
      <c r="B49" s="30" t="s">
        <v>49</v>
      </c>
      <c r="C49" s="22">
        <v>11</v>
      </c>
      <c r="D49" s="22">
        <f>IFERROR(VLOOKUP(C49,Table7[[Place]:[Points]],2),0)</f>
        <v>80</v>
      </c>
      <c r="E49" s="22"/>
      <c r="F49" s="24"/>
      <c r="G49" s="22"/>
      <c r="H49" s="24">
        <f>IFERROR(VLOOKUP(G49,Table7[[Place]:[Points]],2),0)</f>
        <v>0</v>
      </c>
      <c r="I49" s="22"/>
      <c r="J49" s="24">
        <f>IFERROR(VLOOKUP(I49,Table7[[Place]:[Points]],2),0)</f>
        <v>0</v>
      </c>
      <c r="K49" s="22"/>
      <c r="L49" s="24">
        <f>IFERROR(VLOOKUP(K49,Table7[[Place]:[Points]],2),0)</f>
        <v>0</v>
      </c>
      <c r="M49" s="22"/>
      <c r="N49" s="24"/>
      <c r="O49" s="22">
        <f>SUM(D49,F49,H49,J49,L49,N49)</f>
        <v>80</v>
      </c>
      <c r="P49" s="22" t="e">
        <f>#REF!</f>
        <v>#REF!</v>
      </c>
      <c r="Q49" s="22" t="e">
        <f>#REF!</f>
        <v>#REF!</v>
      </c>
      <c r="R49" s="22" t="e">
        <f>#REF!</f>
        <v>#REF!</v>
      </c>
      <c r="S49" s="22" t="e">
        <f>#REF!</f>
        <v>#REF!</v>
      </c>
      <c r="T49" s="22" t="e">
        <f>#REF!</f>
        <v>#REF!</v>
      </c>
      <c r="U49" s="22" t="e">
        <f>#REF!</f>
        <v>#REF!</v>
      </c>
      <c r="V49" s="22">
        <f>SUM(LARGE(D49:N49,{1,2}))</f>
        <v>80</v>
      </c>
    </row>
    <row r="50" spans="1:22" ht="15" x14ac:dyDescent="0.25">
      <c r="A50" s="22">
        <f>RANK(V50,V$39:V$57)</f>
        <v>12</v>
      </c>
      <c r="B50" s="37" t="s">
        <v>81</v>
      </c>
      <c r="C50" s="22">
        <v>12</v>
      </c>
      <c r="D50" s="22">
        <f>IFERROR(VLOOKUP(C50,Table7[[Place]:[Points]],2),0)</f>
        <v>79</v>
      </c>
      <c r="E50" s="22"/>
      <c r="F50" s="24">
        <f>IFERROR(VLOOKUP(E50,Table7[[Place]:[Points]],2),0)</f>
        <v>0</v>
      </c>
      <c r="G50" s="22"/>
      <c r="H50" s="24">
        <f>IFERROR(VLOOKUP(G50,Table7[[Place]:[Points]],2),0)</f>
        <v>0</v>
      </c>
      <c r="I50" s="22"/>
      <c r="J50" s="24">
        <f>IFERROR(VLOOKUP(I50,Table7[[Place]:[Points]],2),0)</f>
        <v>0</v>
      </c>
      <c r="K50" s="22"/>
      <c r="L50" s="24">
        <f>IFERROR(VLOOKUP(K50,Table7[[Place]:[Points]],2),0)</f>
        <v>0</v>
      </c>
      <c r="M50" s="22"/>
      <c r="N50" s="24">
        <f>IFERROR(VLOOKUP(M50,Table7[[Place]:[Points]],2),0)</f>
        <v>0</v>
      </c>
      <c r="O50" s="22">
        <f>SUM(D50,F50,H50,J50,L50,N50)</f>
        <v>79</v>
      </c>
      <c r="P50" s="22" t="e">
        <f>#REF!</f>
        <v>#REF!</v>
      </c>
      <c r="Q50" s="22" t="e">
        <f>#REF!</f>
        <v>#REF!</v>
      </c>
      <c r="R50" s="22" t="e">
        <f>#REF!</f>
        <v>#REF!</v>
      </c>
      <c r="S50" s="22" t="e">
        <f>#REF!</f>
        <v>#REF!</v>
      </c>
      <c r="T50" s="22" t="e">
        <f>#REF!</f>
        <v>#REF!</v>
      </c>
      <c r="U50" s="22" t="e">
        <f>#REF!</f>
        <v>#REF!</v>
      </c>
      <c r="V50" s="22">
        <f>SUM(LARGE(D50:N50,{1,2,3,4}))</f>
        <v>79</v>
      </c>
    </row>
    <row r="51" spans="1:22" ht="15" x14ac:dyDescent="0.25">
      <c r="A51" s="22">
        <f>RANK(V51,V$39:V$57)</f>
        <v>13</v>
      </c>
      <c r="B51" s="37" t="s">
        <v>57</v>
      </c>
      <c r="C51" s="22">
        <v>13</v>
      </c>
      <c r="D51" s="22">
        <f>IFERROR(VLOOKUP(C51,Table7[[Place]:[Points]],2),0)</f>
        <v>78</v>
      </c>
      <c r="E51" s="22"/>
      <c r="F51" s="24">
        <f>IFERROR(VLOOKUP(E51,Table7[[Place]:[Points]],2),0)</f>
        <v>0</v>
      </c>
      <c r="G51" s="22"/>
      <c r="H51" s="24">
        <f>IFERROR(VLOOKUP(G51,Table7[[Place]:[Points]],2),0)</f>
        <v>0</v>
      </c>
      <c r="I51" s="22"/>
      <c r="J51" s="24">
        <f>IFERROR(VLOOKUP(I51,Table7[[Place]:[Points]],2),0)</f>
        <v>0</v>
      </c>
      <c r="K51" s="22"/>
      <c r="L51" s="24">
        <f>IFERROR(VLOOKUP(K51,Table7[[Place]:[Points]],2),0)</f>
        <v>0</v>
      </c>
      <c r="M51" s="22"/>
      <c r="N51" s="24">
        <f>IFERROR(VLOOKUP(M51,Table7[[Place]:[Points]],2),0)</f>
        <v>0</v>
      </c>
      <c r="O51" s="22">
        <f>SUM(D51,F51,H51,J51,L51,N51)</f>
        <v>78</v>
      </c>
      <c r="P51" s="22" t="e">
        <f>#REF!</f>
        <v>#REF!</v>
      </c>
      <c r="Q51" s="22" t="e">
        <f>#REF!</f>
        <v>#REF!</v>
      </c>
      <c r="R51" s="22" t="e">
        <f>#REF!</f>
        <v>#REF!</v>
      </c>
      <c r="S51" s="22" t="e">
        <f>#REF!</f>
        <v>#REF!</v>
      </c>
      <c r="T51" s="22" t="e">
        <f>#REF!</f>
        <v>#REF!</v>
      </c>
      <c r="U51" s="22" t="e">
        <f>#REF!</f>
        <v>#REF!</v>
      </c>
      <c r="V51" s="22">
        <f>SUM(LARGE(D51:N51,{1,2}))</f>
        <v>78</v>
      </c>
    </row>
    <row r="52" spans="1:22" ht="15" x14ac:dyDescent="0.25">
      <c r="A52" s="22">
        <f>RANK(V52,V$39:V$57)</f>
        <v>14</v>
      </c>
      <c r="B52" s="37" t="s">
        <v>82</v>
      </c>
      <c r="C52" s="22">
        <v>14</v>
      </c>
      <c r="D52" s="22">
        <f>IFERROR(VLOOKUP(C52,Table7[[Place]:[Points]],2),0)</f>
        <v>77</v>
      </c>
      <c r="E52" s="22"/>
      <c r="F52" s="24">
        <f>IFERROR(VLOOKUP(E52,Table7[[Place]:[Points]],2),0)</f>
        <v>0</v>
      </c>
      <c r="G52" s="22"/>
      <c r="H52" s="24">
        <f>IFERROR(VLOOKUP(G52,Table7[[Place]:[Points]],2),0)</f>
        <v>0</v>
      </c>
      <c r="I52" s="22"/>
      <c r="J52" s="24">
        <f>IFERROR(VLOOKUP(I52,Table7[[Place]:[Points]],2),0)</f>
        <v>0</v>
      </c>
      <c r="K52" s="22"/>
      <c r="L52" s="24">
        <f>IFERROR(VLOOKUP(K52,Table7[[Place]:[Points]],2),0)</f>
        <v>0</v>
      </c>
      <c r="M52" s="22"/>
      <c r="N52" s="24">
        <f>IFERROR(VLOOKUP(M52,Table7[[Place]:[Points]],2),0)</f>
        <v>0</v>
      </c>
      <c r="O52" s="22">
        <f>SUM(D52,F52,H52,J52,L52,N52)</f>
        <v>77</v>
      </c>
      <c r="P52" s="22"/>
      <c r="Q52" s="22"/>
      <c r="R52" s="22"/>
      <c r="S52" s="22"/>
      <c r="T52" s="22"/>
      <c r="U52" s="22"/>
      <c r="V52" s="22">
        <f>SUM(LARGE(D52:N52,{1,2,3,4}))</f>
        <v>77</v>
      </c>
    </row>
    <row r="53" spans="1:22" ht="15" x14ac:dyDescent="0.25">
      <c r="A53" s="22">
        <f>RANK(V53,V$39:V$57)</f>
        <v>15</v>
      </c>
      <c r="B53" s="22" t="s">
        <v>38</v>
      </c>
      <c r="C53" s="33">
        <v>15</v>
      </c>
      <c r="D53" s="22">
        <f>IFERROR(VLOOKUP(C53,Table7[[Place]:[Points]],2),0)</f>
        <v>76</v>
      </c>
      <c r="E53" s="22"/>
      <c r="F53" s="24">
        <f>IFERROR(VLOOKUP(E53,Table7[[Place]:[Points]],2),0)</f>
        <v>0</v>
      </c>
      <c r="G53" s="22"/>
      <c r="H53" s="24">
        <f>IFERROR(VLOOKUP(G53,Table7[[Place]:[Points]],2),0)</f>
        <v>0</v>
      </c>
      <c r="I53" s="22"/>
      <c r="J53" s="24">
        <f>IFERROR(VLOOKUP(I53,Table7[[Place]:[Points]],2),0)</f>
        <v>0</v>
      </c>
      <c r="K53" s="22"/>
      <c r="L53" s="24"/>
      <c r="M53" s="22"/>
      <c r="N53" s="24">
        <f>IFERROR(VLOOKUP(M53,Table7[[Place]:[Points]],2),0)</f>
        <v>0</v>
      </c>
      <c r="O53" s="22">
        <f>SUM(D53,F53,H53,J53,L53,N53)</f>
        <v>76</v>
      </c>
      <c r="P53" s="22"/>
      <c r="Q53" s="22"/>
      <c r="R53" s="22"/>
      <c r="S53" s="22"/>
      <c r="T53" s="22"/>
      <c r="U53" s="22"/>
      <c r="V53" s="22">
        <f>SUM(LARGE(D53:N53,{1,2,3,4}))</f>
        <v>76</v>
      </c>
    </row>
    <row r="54" spans="1:22" s="17" customFormat="1" ht="15" x14ac:dyDescent="0.25">
      <c r="A54" s="22">
        <f>RANK(V54,V$39:V$57)</f>
        <v>16</v>
      </c>
      <c r="B54" s="37" t="s">
        <v>31</v>
      </c>
      <c r="C54" s="22">
        <v>16</v>
      </c>
      <c r="D54" s="22">
        <f>IFERROR(VLOOKUP(C54,Table7[[Place]:[Points]],2),0)</f>
        <v>75</v>
      </c>
      <c r="E54" s="22"/>
      <c r="F54" s="24">
        <f>IFERROR(VLOOKUP(E54,Table7[[Place]:[Points]],2),0)</f>
        <v>0</v>
      </c>
      <c r="G54" s="22"/>
      <c r="H54" s="24">
        <f>IFERROR(VLOOKUP(G54,Table7[[Place]:[Points]],2),0)</f>
        <v>0</v>
      </c>
      <c r="I54" s="22"/>
      <c r="J54" s="24">
        <f>IFERROR(VLOOKUP(I54,Table7[[Place]:[Points]],2),0)</f>
        <v>0</v>
      </c>
      <c r="K54" s="22"/>
      <c r="L54" s="24">
        <f>IFERROR(VLOOKUP(K54,Table7[[Place]:[Points]],2),0)</f>
        <v>0</v>
      </c>
      <c r="M54" s="22"/>
      <c r="N54" s="24">
        <f>IFERROR(VLOOKUP(M54,Table7[[Place]:[Points]],2),0)</f>
        <v>0</v>
      </c>
      <c r="O54" s="22">
        <f>SUM(D54,F54,H54,J54,L54,N54)</f>
        <v>75</v>
      </c>
      <c r="P54" s="22" t="e">
        <f>#REF!</f>
        <v>#REF!</v>
      </c>
      <c r="Q54" s="22" t="e">
        <f>#REF!</f>
        <v>#REF!</v>
      </c>
      <c r="R54" s="22" t="e">
        <f>#REF!</f>
        <v>#REF!</v>
      </c>
      <c r="S54" s="22" t="e">
        <f>#REF!</f>
        <v>#REF!</v>
      </c>
      <c r="T54" s="22" t="e">
        <f>#REF!</f>
        <v>#REF!</v>
      </c>
      <c r="U54" s="22" t="e">
        <f>#REF!</f>
        <v>#REF!</v>
      </c>
      <c r="V54" s="22">
        <f>SUM(LARGE(D54:N54,{1,2,3}))</f>
        <v>75</v>
      </c>
    </row>
    <row r="55" spans="1:22" s="17" customFormat="1" ht="15" x14ac:dyDescent="0.25">
      <c r="A55" s="22">
        <f>RANK(V55,V$39:V$57)</f>
        <v>17</v>
      </c>
      <c r="B55" s="37" t="s">
        <v>83</v>
      </c>
      <c r="C55" s="22">
        <v>17</v>
      </c>
      <c r="D55" s="22">
        <f>IFERROR(VLOOKUP(C55,Table7[[Place]:[Points]],2),0)</f>
        <v>74</v>
      </c>
      <c r="E55" s="22"/>
      <c r="F55" s="24"/>
      <c r="G55" s="22"/>
      <c r="H55" s="24"/>
      <c r="I55" s="22"/>
      <c r="J55" s="24"/>
      <c r="K55" s="22"/>
      <c r="L55" s="24"/>
      <c r="M55" s="22"/>
      <c r="N55" s="24"/>
      <c r="O55" s="22">
        <f>SUM(D55,F55,H55,J55,L55,N55)</f>
        <v>74</v>
      </c>
      <c r="P55" s="22" t="e">
        <f>#REF!</f>
        <v>#REF!</v>
      </c>
      <c r="Q55" s="22" t="e">
        <f>#REF!</f>
        <v>#REF!</v>
      </c>
      <c r="R55" s="22" t="e">
        <f>#REF!</f>
        <v>#REF!</v>
      </c>
      <c r="S55" s="22" t="e">
        <f>#REF!</f>
        <v>#REF!</v>
      </c>
      <c r="T55" s="22" t="e">
        <f>#REF!</f>
        <v>#REF!</v>
      </c>
      <c r="U55" s="22" t="e">
        <f>#REF!</f>
        <v>#REF!</v>
      </c>
      <c r="V55" s="22">
        <f>SUM(LARGE(D55:N55,{1}))</f>
        <v>74</v>
      </c>
    </row>
    <row r="56" spans="1:22" ht="15" x14ac:dyDescent="0.25">
      <c r="A56" s="22">
        <f>RANK(V56,V$39:V$57)</f>
        <v>18</v>
      </c>
      <c r="B56" s="37" t="s">
        <v>75</v>
      </c>
      <c r="C56" s="33" t="s">
        <v>29</v>
      </c>
      <c r="D56" s="22">
        <f>IFERROR(VLOOKUP(C56,Table7[[Place]:[Points]],2),0)</f>
        <v>40</v>
      </c>
      <c r="E56" s="22"/>
      <c r="F56" s="24"/>
      <c r="G56" s="22"/>
      <c r="H56" s="24"/>
      <c r="I56" s="22"/>
      <c r="J56" s="24"/>
      <c r="K56" s="22"/>
      <c r="L56" s="24"/>
      <c r="M56" s="22"/>
      <c r="N56" s="24"/>
      <c r="O56" s="22">
        <f>SUM(D56,F56,H56,J56,L56,N56)</f>
        <v>40</v>
      </c>
      <c r="P56" s="22"/>
      <c r="Q56" s="22"/>
      <c r="R56" s="22"/>
      <c r="S56" s="22"/>
      <c r="T56" s="22"/>
      <c r="U56" s="22"/>
      <c r="V56" s="22">
        <f>SUM(LARGE(D56:N56,{1}))</f>
        <v>40</v>
      </c>
    </row>
    <row r="57" spans="1:22" ht="15" x14ac:dyDescent="0.25">
      <c r="A57" s="22">
        <f>RANK(V57,V$39:V$57)</f>
        <v>18</v>
      </c>
      <c r="B57" s="37" t="s">
        <v>84</v>
      </c>
      <c r="C57" s="37" t="s">
        <v>29</v>
      </c>
      <c r="D57" s="22">
        <f>IFERROR(VLOOKUP(C57,Table7[[Place]:[Points]],2),0)</f>
        <v>40</v>
      </c>
      <c r="E57" s="22"/>
      <c r="F57" s="24"/>
      <c r="G57" s="22"/>
      <c r="H57" s="24"/>
      <c r="I57" s="22"/>
      <c r="J57" s="24"/>
      <c r="K57" s="22"/>
      <c r="L57" s="24"/>
      <c r="M57" s="22"/>
      <c r="N57" s="24"/>
      <c r="O57" s="22">
        <f>SUM(D57,F57,H57,J57,L57,N57)</f>
        <v>40</v>
      </c>
      <c r="P57" s="22" t="e">
        <f>#REF!</f>
        <v>#REF!</v>
      </c>
      <c r="Q57" s="22" t="e">
        <f>#REF!</f>
        <v>#REF!</v>
      </c>
      <c r="R57" s="22" t="e">
        <f>#REF!</f>
        <v>#REF!</v>
      </c>
      <c r="S57" s="22" t="e">
        <f>#REF!</f>
        <v>#REF!</v>
      </c>
      <c r="T57" s="22" t="e">
        <f>#REF!</f>
        <v>#REF!</v>
      </c>
      <c r="U57" s="22" t="e">
        <f>#REF!</f>
        <v>#REF!</v>
      </c>
      <c r="V57" s="22">
        <f>SUM(LARGE(D57:N57,{1}))</f>
        <v>40</v>
      </c>
    </row>
    <row r="58" spans="1:22" s="17" customFormat="1" ht="15" x14ac:dyDescent="0.25">
      <c r="A58" s="22"/>
      <c r="B58" s="22">
        <f>COUNTIF(B39:B57,"&lt;&gt;")</f>
        <v>19</v>
      </c>
      <c r="C58" s="22">
        <f>COUNTIF(C39:C57,"&lt;&gt;")</f>
        <v>19</v>
      </c>
      <c r="D58" s="25"/>
      <c r="E58" s="22">
        <f>COUNTIF(E39:E57,"&lt;&gt;")</f>
        <v>0</v>
      </c>
      <c r="F58" s="22"/>
      <c r="G58" s="22">
        <f>COUNTIF(G39:G57,"&lt;&gt;")</f>
        <v>0</v>
      </c>
      <c r="H58" s="24"/>
      <c r="I58" s="22">
        <f>COUNTIF(I39:I57,"&lt;&gt;")</f>
        <v>0</v>
      </c>
      <c r="J58" s="24"/>
      <c r="K58" s="22">
        <f>COUNTIF(K39:K57,"&lt;&gt;")</f>
        <v>0</v>
      </c>
      <c r="L58" s="24"/>
      <c r="M58" s="22">
        <f>COUNTIF(M39:M57,"&lt;&gt;")</f>
        <v>0</v>
      </c>
      <c r="N58" s="24"/>
      <c r="O58" s="22"/>
      <c r="P58" s="22"/>
      <c r="Q58" s="22"/>
      <c r="R58" s="22"/>
      <c r="S58" s="22"/>
      <c r="T58" s="22"/>
      <c r="U58" s="22"/>
      <c r="V58" s="22"/>
    </row>
    <row r="59" spans="1:22" ht="15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5" x14ac:dyDescent="0.25">
      <c r="A60" s="22"/>
      <c r="B60" s="22" t="s">
        <v>39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s="18" customFormat="1" ht="45.75" customHeight="1" x14ac:dyDescent="0.2">
      <c r="A61" s="23" t="s">
        <v>1</v>
      </c>
      <c r="B61" s="23" t="s">
        <v>2</v>
      </c>
      <c r="C61" s="36" t="s">
        <v>59</v>
      </c>
      <c r="D61" s="35"/>
      <c r="E61" s="36" t="s">
        <v>60</v>
      </c>
      <c r="F61" s="35"/>
      <c r="G61" s="36" t="s">
        <v>61</v>
      </c>
      <c r="H61" s="35"/>
      <c r="I61" s="36" t="s">
        <v>62</v>
      </c>
      <c r="J61" s="35"/>
      <c r="K61" s="36" t="s">
        <v>63</v>
      </c>
      <c r="L61" s="35"/>
      <c r="M61" s="36" t="s">
        <v>64</v>
      </c>
      <c r="N61" s="35"/>
      <c r="O61" s="23" t="s">
        <v>3</v>
      </c>
      <c r="P61" s="23" t="s">
        <v>4</v>
      </c>
      <c r="Q61" s="23" t="s">
        <v>5</v>
      </c>
      <c r="R61" s="23" t="s">
        <v>6</v>
      </c>
      <c r="S61" s="23" t="s">
        <v>7</v>
      </c>
      <c r="T61" s="23" t="s">
        <v>8</v>
      </c>
      <c r="U61" s="23" t="s">
        <v>9</v>
      </c>
      <c r="V61" s="34" t="s">
        <v>10</v>
      </c>
    </row>
    <row r="62" spans="1:22" ht="15" x14ac:dyDescent="0.25">
      <c r="A62" s="22"/>
      <c r="B62" s="22"/>
      <c r="C62" s="22" t="s">
        <v>11</v>
      </c>
      <c r="D62" s="22" t="s">
        <v>12</v>
      </c>
      <c r="E62" s="22" t="s">
        <v>11</v>
      </c>
      <c r="F62" s="22" t="s">
        <v>12</v>
      </c>
      <c r="G62" s="22" t="s">
        <v>11</v>
      </c>
      <c r="H62" s="22" t="s">
        <v>12</v>
      </c>
      <c r="I62" s="22" t="s">
        <v>11</v>
      </c>
      <c r="J62" s="22" t="s">
        <v>12</v>
      </c>
      <c r="K62" s="22" t="s">
        <v>11</v>
      </c>
      <c r="L62" s="22" t="s">
        <v>12</v>
      </c>
      <c r="M62" s="22" t="s">
        <v>11</v>
      </c>
      <c r="N62" s="22" t="s">
        <v>12</v>
      </c>
      <c r="O62" s="22"/>
      <c r="P62" s="22"/>
      <c r="Q62" s="22"/>
      <c r="R62" s="22"/>
      <c r="S62" s="22"/>
      <c r="T62" s="22"/>
      <c r="U62" s="22"/>
      <c r="V62" s="34"/>
    </row>
    <row r="63" spans="1:22" ht="15" x14ac:dyDescent="0.25">
      <c r="A63" s="22" t="s">
        <v>13</v>
      </c>
      <c r="B63" s="22" t="s">
        <v>14</v>
      </c>
      <c r="C63" s="22" t="s">
        <v>15</v>
      </c>
      <c r="D63" s="22" t="s">
        <v>16</v>
      </c>
      <c r="E63" s="22" t="s">
        <v>17</v>
      </c>
      <c r="F63" s="22" t="s">
        <v>18</v>
      </c>
      <c r="G63" s="22" t="s">
        <v>19</v>
      </c>
      <c r="H63" s="22" t="s">
        <v>20</v>
      </c>
      <c r="I63" s="22" t="s">
        <v>21</v>
      </c>
      <c r="J63" s="22" t="s">
        <v>22</v>
      </c>
      <c r="K63" s="22" t="s">
        <v>23</v>
      </c>
      <c r="L63" s="22" t="s">
        <v>24</v>
      </c>
      <c r="M63" s="22" t="s">
        <v>25</v>
      </c>
      <c r="N63" s="22" t="s">
        <v>26</v>
      </c>
      <c r="O63" s="22" t="s">
        <v>27</v>
      </c>
      <c r="P63" s="22" t="s">
        <v>4</v>
      </c>
      <c r="Q63" s="22" t="s">
        <v>5</v>
      </c>
      <c r="R63" s="22" t="s">
        <v>6</v>
      </c>
      <c r="S63" s="22" t="s">
        <v>7</v>
      </c>
      <c r="T63" s="22" t="s">
        <v>8</v>
      </c>
      <c r="U63" s="22" t="s">
        <v>9</v>
      </c>
      <c r="V63" s="22" t="s">
        <v>28</v>
      </c>
    </row>
    <row r="64" spans="1:22" s="17" customFormat="1" ht="15" x14ac:dyDescent="0.25">
      <c r="A64" s="22">
        <f>RANK(V64,V$64:V$65)</f>
        <v>1</v>
      </c>
      <c r="B64" s="22" t="s">
        <v>40</v>
      </c>
      <c r="C64" s="22">
        <v>1</v>
      </c>
      <c r="D64" s="22">
        <f>IFERROR(VLOOKUP(C64,Table7[[Place]:[Points]],2),0)</f>
        <v>100</v>
      </c>
      <c r="E64" s="22"/>
      <c r="F64" s="24">
        <f>IFERROR(VLOOKUP(E64,Table7[[Place]:[Points]],2),0)</f>
        <v>0</v>
      </c>
      <c r="G64" s="22"/>
      <c r="H64" s="24">
        <f>IFERROR(VLOOKUP(G64,Table7[[Place]:[Points]],2),0)</f>
        <v>0</v>
      </c>
      <c r="I64" s="22"/>
      <c r="J64" s="24">
        <f>IFERROR(VLOOKUP(I64,Table7[[Place]:[Points]],2),0)</f>
        <v>0</v>
      </c>
      <c r="K64" s="22"/>
      <c r="L64" s="24">
        <f>IFERROR(VLOOKUP(K64,Table7[[Place]:[Points]],2),0)</f>
        <v>0</v>
      </c>
      <c r="M64" s="22"/>
      <c r="N64" s="24">
        <f>IFERROR(VLOOKUP(M64,Table7[[Place]:[Points]],2),0)</f>
        <v>0</v>
      </c>
      <c r="O64" s="22">
        <f>SUM(D64,F64,H64,J64,L64,N64)</f>
        <v>100</v>
      </c>
      <c r="P64" s="22" t="e">
        <f>#REF!</f>
        <v>#REF!</v>
      </c>
      <c r="Q64" s="22" t="e">
        <f>#REF!</f>
        <v>#REF!</v>
      </c>
      <c r="R64" s="22" t="e">
        <f>#REF!</f>
        <v>#REF!</v>
      </c>
      <c r="S64" s="22" t="e">
        <f>#REF!</f>
        <v>#REF!</v>
      </c>
      <c r="T64" s="22" t="e">
        <f>#REF!</f>
        <v>#REF!</v>
      </c>
      <c r="U64" s="22" t="e">
        <f>#REF!</f>
        <v>#REF!</v>
      </c>
      <c r="V64" s="22">
        <f>SUM(LARGE(D64:N64,{1,2,3,4}))</f>
        <v>100</v>
      </c>
    </row>
    <row r="65" spans="1:22" s="17" customFormat="1" ht="15" x14ac:dyDescent="0.25">
      <c r="A65" s="22">
        <f>RANK(V65,V$64:V$65)</f>
        <v>2</v>
      </c>
      <c r="B65" s="30" t="s">
        <v>50</v>
      </c>
      <c r="C65" s="22">
        <v>2</v>
      </c>
      <c r="D65" s="22">
        <f>IFERROR(VLOOKUP(C65,Table7[[Place]:[Points]],2),0)</f>
        <v>95</v>
      </c>
      <c r="E65" s="22"/>
      <c r="F65" s="24"/>
      <c r="G65" s="22"/>
      <c r="H65" s="24">
        <f>IFERROR(VLOOKUP(G65,Table7[[Place]:[Points]],2),0)</f>
        <v>0</v>
      </c>
      <c r="I65" s="22"/>
      <c r="J65" s="24">
        <f>IFERROR(VLOOKUP(I65,Table7[[Place]:[Points]],2),0)</f>
        <v>0</v>
      </c>
      <c r="K65" s="22"/>
      <c r="L65" s="24">
        <f>IFERROR(VLOOKUP(K65,Table7[[Place]:[Points]],2),0)</f>
        <v>0</v>
      </c>
      <c r="M65" s="22"/>
      <c r="N65" s="24">
        <f>IFERROR(VLOOKUP(M65,Table7[[Place]:[Points]],2),0)</f>
        <v>0</v>
      </c>
      <c r="O65" s="22">
        <f>SUM(D65,F65,H65,J65,L65,N65)</f>
        <v>95</v>
      </c>
      <c r="P65" s="22" t="e">
        <f>#REF!</f>
        <v>#REF!</v>
      </c>
      <c r="Q65" s="22" t="e">
        <f>#REF!</f>
        <v>#REF!</v>
      </c>
      <c r="R65" s="22" t="e">
        <f>#REF!</f>
        <v>#REF!</v>
      </c>
      <c r="S65" s="22" t="e">
        <f>#REF!</f>
        <v>#REF!</v>
      </c>
      <c r="T65" s="22" t="e">
        <f>#REF!</f>
        <v>#REF!</v>
      </c>
      <c r="U65" s="22" t="e">
        <f>#REF!</f>
        <v>#REF!</v>
      </c>
      <c r="V65" s="22">
        <f>SUM(LARGE(D65:N65,{1,2,3,4}))</f>
        <v>95</v>
      </c>
    </row>
    <row r="66" spans="1:22" ht="15" x14ac:dyDescent="0.25">
      <c r="A66" s="22"/>
      <c r="B66" s="22">
        <f>COUNTIF(B64:B65,"&lt;&gt;")</f>
        <v>2</v>
      </c>
      <c r="C66" s="22">
        <f>COUNTIF(C64:C65,"&lt;&gt;")</f>
        <v>2</v>
      </c>
      <c r="D66" s="22"/>
      <c r="E66" s="22">
        <f>COUNTIF(E64:E65,"&lt;&gt;")</f>
        <v>0</v>
      </c>
      <c r="F66" s="22"/>
      <c r="G66" s="22">
        <f>COUNTIF(G64:G65,"&lt;&gt;")</f>
        <v>0</v>
      </c>
      <c r="H66" s="24"/>
      <c r="I66" s="22">
        <f>COUNTIF(I64:I65,"&lt;&gt;")</f>
        <v>0</v>
      </c>
      <c r="J66" s="24"/>
      <c r="K66" s="22">
        <f>COUNTIF(K64:K65,"&lt;&gt;")</f>
        <v>0</v>
      </c>
      <c r="L66" s="24"/>
      <c r="M66" s="22">
        <f>COUNTIF(M64:M65,"&lt;&gt;")</f>
        <v>0</v>
      </c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5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15" x14ac:dyDescent="0.25">
      <c r="A68" s="22"/>
      <c r="B68" s="22" t="s">
        <v>41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s="18" customFormat="1" ht="45.75" customHeight="1" x14ac:dyDescent="0.2">
      <c r="A69" s="23" t="s">
        <v>1</v>
      </c>
      <c r="B69" s="23" t="s">
        <v>2</v>
      </c>
      <c r="C69" s="36" t="s">
        <v>59</v>
      </c>
      <c r="D69" s="35"/>
      <c r="E69" s="36" t="s">
        <v>60</v>
      </c>
      <c r="F69" s="35"/>
      <c r="G69" s="36" t="s">
        <v>61</v>
      </c>
      <c r="H69" s="35"/>
      <c r="I69" s="36" t="s">
        <v>62</v>
      </c>
      <c r="J69" s="35"/>
      <c r="K69" s="36" t="s">
        <v>63</v>
      </c>
      <c r="L69" s="35"/>
      <c r="M69" s="36" t="s">
        <v>64</v>
      </c>
      <c r="N69" s="35"/>
      <c r="O69" s="23" t="s">
        <v>3</v>
      </c>
      <c r="P69" s="23" t="s">
        <v>4</v>
      </c>
      <c r="Q69" s="23" t="s">
        <v>5</v>
      </c>
      <c r="R69" s="23" t="s">
        <v>6</v>
      </c>
      <c r="S69" s="23" t="s">
        <v>7</v>
      </c>
      <c r="T69" s="23" t="s">
        <v>8</v>
      </c>
      <c r="U69" s="23" t="s">
        <v>9</v>
      </c>
      <c r="V69" s="34" t="s">
        <v>10</v>
      </c>
    </row>
    <row r="70" spans="1:22" ht="15" x14ac:dyDescent="0.25">
      <c r="A70" s="22"/>
      <c r="B70" s="22"/>
      <c r="C70" s="22" t="s">
        <v>11</v>
      </c>
      <c r="D70" s="22" t="s">
        <v>12</v>
      </c>
      <c r="E70" s="22" t="s">
        <v>11</v>
      </c>
      <c r="F70" s="22" t="s">
        <v>12</v>
      </c>
      <c r="G70" s="22" t="s">
        <v>11</v>
      </c>
      <c r="H70" s="22" t="s">
        <v>12</v>
      </c>
      <c r="I70" s="22" t="s">
        <v>11</v>
      </c>
      <c r="J70" s="22" t="s">
        <v>12</v>
      </c>
      <c r="K70" s="22" t="s">
        <v>11</v>
      </c>
      <c r="L70" s="22" t="s">
        <v>12</v>
      </c>
      <c r="M70" s="22" t="s">
        <v>11</v>
      </c>
      <c r="N70" s="22" t="s">
        <v>12</v>
      </c>
      <c r="O70" s="22"/>
      <c r="P70" s="22"/>
      <c r="Q70" s="22"/>
      <c r="R70" s="22"/>
      <c r="S70" s="22"/>
      <c r="T70" s="22"/>
      <c r="U70" s="22"/>
      <c r="V70" s="34"/>
    </row>
    <row r="71" spans="1:22" ht="15" x14ac:dyDescent="0.25">
      <c r="A71" s="22" t="s">
        <v>13</v>
      </c>
      <c r="B71" s="22" t="s">
        <v>14</v>
      </c>
      <c r="C71" s="22" t="s">
        <v>15</v>
      </c>
      <c r="D71" s="22" t="s">
        <v>16</v>
      </c>
      <c r="E71" s="22" t="s">
        <v>17</v>
      </c>
      <c r="F71" s="22" t="s">
        <v>18</v>
      </c>
      <c r="G71" s="22" t="s">
        <v>19</v>
      </c>
      <c r="H71" s="22" t="s">
        <v>20</v>
      </c>
      <c r="I71" s="22" t="s">
        <v>21</v>
      </c>
      <c r="J71" s="22" t="s">
        <v>22</v>
      </c>
      <c r="K71" s="22" t="s">
        <v>23</v>
      </c>
      <c r="L71" s="22" t="s">
        <v>24</v>
      </c>
      <c r="M71" s="22" t="s">
        <v>25</v>
      </c>
      <c r="N71" s="22" t="s">
        <v>26</v>
      </c>
      <c r="O71" s="22" t="s">
        <v>27</v>
      </c>
      <c r="P71" s="22" t="s">
        <v>4</v>
      </c>
      <c r="Q71" s="22" t="s">
        <v>5</v>
      </c>
      <c r="R71" s="22" t="s">
        <v>6</v>
      </c>
      <c r="S71" s="22" t="s">
        <v>7</v>
      </c>
      <c r="T71" s="22" t="s">
        <v>8</v>
      </c>
      <c r="U71" s="22" t="s">
        <v>9</v>
      </c>
      <c r="V71" s="22" t="s">
        <v>28</v>
      </c>
    </row>
    <row r="72" spans="1:22" ht="15" x14ac:dyDescent="0.25">
      <c r="A72" s="26">
        <f>RANK(V72,V$72:V$82)</f>
        <v>1</v>
      </c>
      <c r="B72" s="37" t="s">
        <v>86</v>
      </c>
      <c r="C72" s="22">
        <v>1</v>
      </c>
      <c r="D72" s="24">
        <f>IFERROR(VLOOKUP(C72,Table7[[Place]:[Points]],2),0)</f>
        <v>100</v>
      </c>
      <c r="E72" s="22"/>
      <c r="F72" s="24"/>
      <c r="G72" s="24"/>
      <c r="H72" s="24">
        <f>IFERROR(VLOOKUP(G72,Table7[[Place]:[Points]],2),0)</f>
        <v>0</v>
      </c>
      <c r="I72" s="22"/>
      <c r="J72" s="24">
        <f>IFERROR(VLOOKUP(I72,Table7[[Place]:[Points]],2),0)</f>
        <v>0</v>
      </c>
      <c r="K72" s="32"/>
      <c r="L72" s="24">
        <f>IFERROR(VLOOKUP(K72,Table7[[Place]:[Points]],2),0)</f>
        <v>0</v>
      </c>
      <c r="M72" s="22"/>
      <c r="N72" s="24">
        <f>IFERROR(VLOOKUP(M72,Table7[[Place]:[Points]],2),0)</f>
        <v>0</v>
      </c>
      <c r="O72" s="22">
        <f>SUM(D72,F72,H72,J72,L72,N72)</f>
        <v>100</v>
      </c>
      <c r="P72" s="22"/>
      <c r="Q72" s="22"/>
      <c r="R72" s="22"/>
      <c r="S72" s="22"/>
      <c r="T72" s="22"/>
      <c r="U72" s="22"/>
      <c r="V72" s="22">
        <f>SUM(LARGE(D72:N72,{1,2,3,4}))</f>
        <v>100</v>
      </c>
    </row>
    <row r="73" spans="1:22" ht="15" x14ac:dyDescent="0.25">
      <c r="A73" s="26">
        <f>RANK(V73,V$72:V$82)</f>
        <v>2</v>
      </c>
      <c r="B73" s="37" t="s">
        <v>87</v>
      </c>
      <c r="C73" s="22">
        <v>2</v>
      </c>
      <c r="D73" s="24">
        <f>IFERROR(VLOOKUP(C73,Table7[[Place]:[Points]],2),0)</f>
        <v>95</v>
      </c>
      <c r="E73" s="22"/>
      <c r="F73" s="24">
        <f>IFERROR(VLOOKUP(E73,Table7[[Place]:[Points]],2),0)</f>
        <v>0</v>
      </c>
      <c r="G73" s="30"/>
      <c r="H73" s="24">
        <f>IFERROR(VLOOKUP(G73,Table7[[Place]:[Points]],2),0)</f>
        <v>0</v>
      </c>
      <c r="I73" s="22"/>
      <c r="J73" s="24">
        <f>IFERROR(VLOOKUP(I73,Table7[[Place]:[Points]],2),0)</f>
        <v>0</v>
      </c>
      <c r="K73" s="22"/>
      <c r="L73" s="24">
        <f>IFERROR(VLOOKUP(K73,Table7[[Place]:[Points]],2),0)</f>
        <v>0</v>
      </c>
      <c r="M73" s="22"/>
      <c r="N73" s="24">
        <f>IFERROR(VLOOKUP(M73,Table7[[Place]:[Points]],2),0)</f>
        <v>0</v>
      </c>
      <c r="O73" s="22">
        <f>SUM(D73,F73,H73,J73,L73,N73)</f>
        <v>95</v>
      </c>
      <c r="P73" s="22"/>
      <c r="Q73" s="22"/>
      <c r="R73" s="22"/>
      <c r="S73" s="22"/>
      <c r="T73" s="22"/>
      <c r="U73" s="22"/>
      <c r="V73" s="22">
        <f>SUM(LARGE(D73:N73,{1,2,3,4}))</f>
        <v>95</v>
      </c>
    </row>
    <row r="74" spans="1:22" ht="15" x14ac:dyDescent="0.25">
      <c r="A74" s="26">
        <f>RANK(V74,V$72:V$82)</f>
        <v>3</v>
      </c>
      <c r="B74" s="30" t="s">
        <v>51</v>
      </c>
      <c r="C74" s="33">
        <v>3</v>
      </c>
      <c r="D74" s="24">
        <f>IFERROR(VLOOKUP(C74,Table7[[Place]:[Points]],2),0)</f>
        <v>91</v>
      </c>
      <c r="E74" s="22"/>
      <c r="F74" s="24"/>
      <c r="G74" s="22"/>
      <c r="H74" s="24">
        <f>IFERROR(VLOOKUP(G74,Table7[[Place]:[Points]],2),0)</f>
        <v>0</v>
      </c>
      <c r="I74" s="22"/>
      <c r="J74" s="24">
        <f>IFERROR(VLOOKUP(I74,Table7[[Place]:[Points]],2),0)</f>
        <v>0</v>
      </c>
      <c r="K74" s="22"/>
      <c r="L74" s="24"/>
      <c r="M74" s="22"/>
      <c r="N74" s="24">
        <f>IFERROR(VLOOKUP(M74,Table7[[Place]:[Points]],2),0)</f>
        <v>0</v>
      </c>
      <c r="O74" s="22">
        <f>SUM(D74,F74,H74,J74,L74,N74)</f>
        <v>91</v>
      </c>
      <c r="P74" s="22"/>
      <c r="Q74" s="22"/>
      <c r="R74" s="22"/>
      <c r="S74" s="22"/>
      <c r="T74" s="22"/>
      <c r="U74" s="22"/>
      <c r="V74" s="22">
        <f>SUM(LARGE(D74:N74,{1,2,3}))</f>
        <v>91</v>
      </c>
    </row>
    <row r="75" spans="1:22" s="17" customFormat="1" ht="15" x14ac:dyDescent="0.25">
      <c r="A75" s="26">
        <f>RANK(V75,V$72:V$82)</f>
        <v>4</v>
      </c>
      <c r="B75" s="31" t="s">
        <v>54</v>
      </c>
      <c r="C75" s="22">
        <v>4</v>
      </c>
      <c r="D75" s="24">
        <f>IFERROR(VLOOKUP(C75,Table7[[Place]:[Points]],2),0)</f>
        <v>88</v>
      </c>
      <c r="E75" s="22"/>
      <c r="F75" s="24"/>
      <c r="G75" s="22"/>
      <c r="H75" s="24"/>
      <c r="I75" s="22"/>
      <c r="J75" s="24">
        <f>IFERROR(VLOOKUP(I75,Table7[[Place]:[Points]],2),0)</f>
        <v>0</v>
      </c>
      <c r="K75" s="22"/>
      <c r="L75" s="24"/>
      <c r="M75" s="22"/>
      <c r="N75" s="24">
        <f>IFERROR(VLOOKUP(M75,Table7[[Place]:[Points]],2),0)</f>
        <v>0</v>
      </c>
      <c r="O75" s="22">
        <f>SUM(D75,F75,H75,J75,L75,N75)</f>
        <v>88</v>
      </c>
      <c r="P75" s="22"/>
      <c r="Q75" s="22"/>
      <c r="R75" s="22"/>
      <c r="S75" s="22"/>
      <c r="T75" s="22"/>
      <c r="U75" s="22"/>
      <c r="V75" s="22">
        <f>SUM(LARGE(D75:N75,{1}))</f>
        <v>88</v>
      </c>
    </row>
    <row r="76" spans="1:22" ht="15" customHeight="1" x14ac:dyDescent="0.25">
      <c r="A76" s="26">
        <f>RANK(V76,V$72:V$82)</f>
        <v>5</v>
      </c>
      <c r="B76" s="22" t="s">
        <v>43</v>
      </c>
      <c r="C76" s="22">
        <v>5</v>
      </c>
      <c r="D76" s="24">
        <f>IFERROR(VLOOKUP(C76,Table7[[Place]:[Points]],2),0)</f>
        <v>86</v>
      </c>
      <c r="E76" s="22"/>
      <c r="F76" s="24">
        <f>IFERROR(VLOOKUP(E76,Table7[[Place]:[Points]],2),0)</f>
        <v>0</v>
      </c>
      <c r="G76" s="22"/>
      <c r="H76" s="24">
        <f>IFERROR(VLOOKUP(G76,Table7[[Place]:[Points]],2),0)</f>
        <v>0</v>
      </c>
      <c r="I76" s="22"/>
      <c r="J76" s="24">
        <f>IFERROR(VLOOKUP(I76,Table7[[Place]:[Points]],2),0)</f>
        <v>0</v>
      </c>
      <c r="K76" s="22"/>
      <c r="L76" s="24">
        <f>IFERROR(VLOOKUP(K76,Table7[[Place]:[Points]],2),0)</f>
        <v>0</v>
      </c>
      <c r="M76" s="22"/>
      <c r="N76" s="24">
        <f>IFERROR(VLOOKUP(M76,Table7[[Place]:[Points]],2),0)</f>
        <v>0</v>
      </c>
      <c r="O76" s="22">
        <f>SUM(D76,F76,H76,J76,L76,N76)</f>
        <v>86</v>
      </c>
      <c r="P76" s="22"/>
      <c r="Q76" s="22"/>
      <c r="R76" s="22"/>
      <c r="S76" s="22"/>
      <c r="T76" s="22"/>
      <c r="U76" s="22"/>
      <c r="V76" s="22">
        <f>SUM(LARGE(D76:N76,{1,2,3,4}))</f>
        <v>86</v>
      </c>
    </row>
    <row r="77" spans="1:22" ht="15" x14ac:dyDescent="0.25">
      <c r="A77" s="26">
        <f>RANK(V77,V$72:V$82)</f>
        <v>6</v>
      </c>
      <c r="B77" s="32" t="s">
        <v>53</v>
      </c>
      <c r="C77" s="22">
        <v>6</v>
      </c>
      <c r="D77" s="24">
        <f>IFERROR(VLOOKUP(C77,Table7[[Place]:[Points]],2),0)</f>
        <v>85</v>
      </c>
      <c r="E77" s="22"/>
      <c r="F77" s="24"/>
      <c r="G77" s="22"/>
      <c r="H77" s="24"/>
      <c r="I77" s="22"/>
      <c r="J77" s="24"/>
      <c r="K77" s="22"/>
      <c r="L77" s="24">
        <f>IFERROR(VLOOKUP(K77,Table7[[Place]:[Points]],2),0)</f>
        <v>0</v>
      </c>
      <c r="M77" s="22"/>
      <c r="N77" s="24">
        <f>IFERROR(VLOOKUP(M77,Table7[[Place]:[Points]],2),0)</f>
        <v>0</v>
      </c>
      <c r="O77" s="22">
        <f>SUM(D77,F77,H77,J77,L77,N77)</f>
        <v>85</v>
      </c>
      <c r="P77" s="22"/>
      <c r="Q77" s="22"/>
      <c r="R77" s="22"/>
      <c r="S77" s="22"/>
      <c r="T77" s="22"/>
      <c r="U77" s="22"/>
      <c r="V77" s="22">
        <f>SUM(LARGE(D77:N77,{1,2}))</f>
        <v>85</v>
      </c>
    </row>
    <row r="78" spans="1:22" ht="15" x14ac:dyDescent="0.25">
      <c r="A78" s="26">
        <f>RANK(V78,V$72:V$82)</f>
        <v>7</v>
      </c>
      <c r="B78" s="22" t="s">
        <v>44</v>
      </c>
      <c r="C78" s="22">
        <v>7</v>
      </c>
      <c r="D78" s="24">
        <f>IFERROR(VLOOKUP(C78,Table7[[Place]:[Points]],2),0)</f>
        <v>84</v>
      </c>
      <c r="E78" s="22"/>
      <c r="F78" s="24">
        <f>IFERROR(VLOOKUP(E78,Table7[[Place]:[Points]],2),0)</f>
        <v>0</v>
      </c>
      <c r="G78" s="22"/>
      <c r="H78" s="24"/>
      <c r="I78" s="22"/>
      <c r="J78" s="24">
        <f>IFERROR(VLOOKUP(I78,Table7[[Place]:[Points]],2),0)</f>
        <v>0</v>
      </c>
      <c r="K78" s="22"/>
      <c r="L78" s="24">
        <f>IFERROR(VLOOKUP(K78,Table7[[Place]:[Points]],2),0)</f>
        <v>0</v>
      </c>
      <c r="M78" s="22"/>
      <c r="N78" s="24">
        <f>IFERROR(VLOOKUP(M78,Table7[[Place]:[Points]],2),0)</f>
        <v>0</v>
      </c>
      <c r="O78" s="22">
        <f>SUM(D78,F78,H78,J78,L78,N78)</f>
        <v>84</v>
      </c>
      <c r="P78" s="22"/>
      <c r="Q78" s="22"/>
      <c r="R78" s="22"/>
      <c r="S78" s="22"/>
      <c r="T78" s="22"/>
      <c r="U78" s="22"/>
      <c r="V78" s="22">
        <f>SUM(LARGE(D78:N78,{1,2,3,4}))</f>
        <v>84</v>
      </c>
    </row>
    <row r="79" spans="1:22" ht="15" x14ac:dyDescent="0.25">
      <c r="A79" s="26">
        <f>RANK(V79,V$72:V$82)</f>
        <v>8</v>
      </c>
      <c r="B79" s="22" t="s">
        <v>45</v>
      </c>
      <c r="C79" s="22">
        <v>8</v>
      </c>
      <c r="D79" s="24">
        <f>IFERROR(VLOOKUP(C79,Table7[[Place]:[Points]],2),0)</f>
        <v>83</v>
      </c>
      <c r="E79" s="22"/>
      <c r="F79" s="24">
        <f>IFERROR(VLOOKUP(E79,Table7[[Place]:[Points]],2),0)</f>
        <v>0</v>
      </c>
      <c r="G79" s="22"/>
      <c r="H79" s="24">
        <f>IFERROR(VLOOKUP(G79,Table7[[Place]:[Points]],2),0)</f>
        <v>0</v>
      </c>
      <c r="I79" s="22"/>
      <c r="J79" s="24">
        <f>IFERROR(VLOOKUP(I79,Table7[[Place]:[Points]],2),0)</f>
        <v>0</v>
      </c>
      <c r="K79" s="22"/>
      <c r="L79" s="24">
        <f>IFERROR(VLOOKUP(K79,Table7[[Place]:[Points]],2),0)</f>
        <v>0</v>
      </c>
      <c r="M79" s="22"/>
      <c r="N79" s="24">
        <f>IFERROR(VLOOKUP(M79,Table7[[Place]:[Points]],2),0)</f>
        <v>0</v>
      </c>
      <c r="O79" s="22">
        <f>SUM(D79,F79,H79,J79,L79,N79)</f>
        <v>83</v>
      </c>
      <c r="P79" s="22"/>
      <c r="Q79" s="22"/>
      <c r="R79" s="22"/>
      <c r="S79" s="22"/>
      <c r="T79" s="22"/>
      <c r="U79" s="22"/>
      <c r="V79" s="22">
        <f>SUM(LARGE(D79:N79,{1,2,3,4}))</f>
        <v>83</v>
      </c>
    </row>
    <row r="80" spans="1:22" s="17" customFormat="1" ht="15" x14ac:dyDescent="0.25">
      <c r="A80" s="26">
        <f>RANK(V80,V$72:V$82)</f>
        <v>9</v>
      </c>
      <c r="B80" s="30" t="s">
        <v>52</v>
      </c>
      <c r="C80" s="22">
        <v>9</v>
      </c>
      <c r="D80" s="24">
        <f>IFERROR(VLOOKUP(C80,Table7[[Place]:[Points]],2),0)</f>
        <v>82</v>
      </c>
      <c r="E80" s="22"/>
      <c r="F80" s="24"/>
      <c r="G80" s="22"/>
      <c r="H80" s="24">
        <f>IFERROR(VLOOKUP(G80,Table7[[Place]:[Points]],2),0)</f>
        <v>0</v>
      </c>
      <c r="I80" s="22"/>
      <c r="J80" s="24"/>
      <c r="K80" s="22"/>
      <c r="L80" s="24">
        <f>IFERROR(VLOOKUP(K80,Table7[[Place]:[Points]],2),0)</f>
        <v>0</v>
      </c>
      <c r="M80" s="22"/>
      <c r="N80" s="24">
        <f>IFERROR(VLOOKUP(M80,Table7[[Place]:[Points]],2),0)</f>
        <v>0</v>
      </c>
      <c r="O80" s="22">
        <f>SUM(D80,F80,H80,J80,L80,N80)</f>
        <v>82</v>
      </c>
      <c r="P80" s="22"/>
      <c r="Q80" s="22"/>
      <c r="R80" s="22"/>
      <c r="S80" s="22"/>
      <c r="T80" s="22"/>
      <c r="U80" s="22"/>
      <c r="V80" s="22">
        <f>SUM(LARGE(D80:N80,{1,2}))</f>
        <v>82</v>
      </c>
    </row>
    <row r="81" spans="1:27" s="17" customFormat="1" ht="15" x14ac:dyDescent="0.25">
      <c r="A81" s="26">
        <f>RANK(V81,V$72:V$82)</f>
        <v>10</v>
      </c>
      <c r="B81" s="37" t="s">
        <v>88</v>
      </c>
      <c r="C81" s="22">
        <v>10</v>
      </c>
      <c r="D81" s="24">
        <f>IFERROR(VLOOKUP(C81,Table7[[Place]:[Points]],2),0)</f>
        <v>81</v>
      </c>
      <c r="E81" s="22"/>
      <c r="F81" s="24"/>
      <c r="G81" s="22"/>
      <c r="H81" s="24"/>
      <c r="I81" s="22"/>
      <c r="J81" s="24"/>
      <c r="K81" s="22"/>
      <c r="L81" s="24">
        <f>IFERROR(VLOOKUP(K81,Table7[[Place]:[Points]],2),0)</f>
        <v>0</v>
      </c>
      <c r="M81" s="22"/>
      <c r="N81" s="24">
        <f>IFERROR(VLOOKUP(M81,Table7[[Place]:[Points]],2),0)</f>
        <v>0</v>
      </c>
      <c r="O81" s="22">
        <f>SUM(D81,F81,H81,J81,L81,N81)</f>
        <v>81</v>
      </c>
      <c r="P81" s="22"/>
      <c r="Q81" s="22"/>
      <c r="R81" s="22"/>
      <c r="S81" s="22"/>
      <c r="T81" s="22"/>
      <c r="U81" s="22"/>
      <c r="V81" s="22">
        <f>SUM(LARGE(D81:N81,{1}))</f>
        <v>81</v>
      </c>
    </row>
    <row r="82" spans="1:27" s="17" customFormat="1" ht="15" x14ac:dyDescent="0.25">
      <c r="A82" s="26">
        <f>RANK(V82,V$72:V$82)</f>
        <v>11</v>
      </c>
      <c r="B82" s="22" t="s">
        <v>42</v>
      </c>
      <c r="C82" s="22">
        <v>11</v>
      </c>
      <c r="D82" s="24">
        <f>IFERROR(VLOOKUP(C82,Table7[[Place]:[Points]],2),0)</f>
        <v>80</v>
      </c>
      <c r="E82" s="22"/>
      <c r="F82" s="24">
        <f>IFERROR(VLOOKUP(E82,Table7[[Place]:[Points]],2),0)</f>
        <v>0</v>
      </c>
      <c r="G82" s="22"/>
      <c r="H82" s="24">
        <f>IFERROR(VLOOKUP(G82,Table7[[Place]:[Points]],2),0)</f>
        <v>0</v>
      </c>
      <c r="I82" s="22"/>
      <c r="J82" s="24">
        <f>IFERROR(VLOOKUP(I82,Table7[[Place]:[Points]],2),0)</f>
        <v>0</v>
      </c>
      <c r="K82" s="22"/>
      <c r="L82" s="24">
        <f>IFERROR(VLOOKUP(K82,Table7[[Place]:[Points]],2),0)</f>
        <v>0</v>
      </c>
      <c r="M82" s="22"/>
      <c r="N82" s="24">
        <f>IFERROR(VLOOKUP(M82,Table7[[Place]:[Points]],2),0)</f>
        <v>0</v>
      </c>
      <c r="O82" s="22">
        <f>SUM(D82,F82,H82,J82,L82,N82)</f>
        <v>80</v>
      </c>
      <c r="P82" s="22"/>
      <c r="Q82" s="22"/>
      <c r="R82" s="22"/>
      <c r="S82" s="22"/>
      <c r="T82" s="22"/>
      <c r="U82" s="22"/>
      <c r="V82" s="22">
        <f>SUM(LARGE(D82:N82,{1,2,3,4}))</f>
        <v>80</v>
      </c>
    </row>
    <row r="83" spans="1:27" s="17" customFormat="1" ht="15" x14ac:dyDescent="0.25">
      <c r="B83" s="24">
        <f>COUNTIF(B72:B82,"&lt;&gt;")</f>
        <v>11</v>
      </c>
      <c r="C83" s="24">
        <f>COUNTIF(C72:C82,"&lt;&gt;")</f>
        <v>11</v>
      </c>
      <c r="D83" s="22"/>
      <c r="E83" s="24">
        <f>COUNTIF(E72:E82,"&lt;&gt;")</f>
        <v>0</v>
      </c>
      <c r="F83" s="22"/>
      <c r="G83" s="24">
        <f>COUNTIF(G72:G82,"&lt;&gt;")</f>
        <v>0</v>
      </c>
      <c r="H83" s="24"/>
      <c r="I83" s="24">
        <f>COUNTIF(I72:I82,"&lt;&gt;")</f>
        <v>0</v>
      </c>
      <c r="J83" s="24"/>
      <c r="K83" s="24">
        <f>COUNTIF(K72:K82,"&lt;&gt;")</f>
        <v>0</v>
      </c>
      <c r="L83" s="24"/>
      <c r="M83" s="24">
        <f>COUNTIF(M72:M82,"&lt;&gt;")</f>
        <v>0</v>
      </c>
      <c r="N83" s="24"/>
      <c r="O83" s="22"/>
      <c r="P83" s="22"/>
      <c r="Q83" s="22"/>
      <c r="R83" s="22"/>
      <c r="S83" s="22"/>
      <c r="T83" s="22"/>
      <c r="U83" s="22"/>
      <c r="V83" s="22"/>
    </row>
    <row r="84" spans="1:27" ht="30.75" customHeight="1" x14ac:dyDescent="0.25">
      <c r="A84" s="21" t="s">
        <v>46</v>
      </c>
      <c r="B84" s="20">
        <f>(B13+B24+B33+B58+B66+B83)</f>
        <v>45</v>
      </c>
      <c r="C84" s="20">
        <f>(C13+C24+C33+C58+C66+C83)</f>
        <v>45</v>
      </c>
      <c r="D84" s="20">
        <f>(D13+D24+D33+D58+D66+D83)</f>
        <v>0</v>
      </c>
      <c r="E84" s="20">
        <f>(E13+E24+E33+E58+E66+E83)</f>
        <v>0</v>
      </c>
      <c r="F84" s="20">
        <f>(F13+F24+F33+F58+F66+F83)</f>
        <v>0</v>
      </c>
      <c r="G84" s="20">
        <f>(G13+G24+G33+G58+G66+G83)</f>
        <v>0</v>
      </c>
      <c r="H84" s="22"/>
      <c r="I84" s="20">
        <f>(I13+I24+I33+I58+I66+I83)</f>
        <v>0</v>
      </c>
      <c r="J84" s="22"/>
      <c r="K84" s="20">
        <f>(K13+K24+K33+K58+K66+K83)</f>
        <v>0</v>
      </c>
      <c r="L84" s="22"/>
      <c r="M84" s="20">
        <f>(M13+M24+M33+M58+M66+M83)</f>
        <v>0</v>
      </c>
      <c r="N84" s="22"/>
      <c r="O84" s="22"/>
      <c r="P84" s="22"/>
      <c r="Q84" s="22"/>
      <c r="R84" s="22"/>
      <c r="S84" s="22"/>
      <c r="T84" s="22"/>
      <c r="U84" s="22"/>
      <c r="V84" s="22"/>
      <c r="W84" s="17"/>
      <c r="X84" s="17"/>
      <c r="Y84" s="17"/>
      <c r="Z84" s="17"/>
      <c r="AA84" s="17"/>
    </row>
    <row r="85" spans="1:27" x14ac:dyDescent="0.2">
      <c r="A85" s="19"/>
      <c r="W85" s="17"/>
      <c r="X85" s="17"/>
      <c r="Y85" s="17"/>
      <c r="Z85" s="17"/>
      <c r="AA85" s="17"/>
    </row>
  </sheetData>
  <sortState ref="A72:AD82">
    <sortCondition ref="A72"/>
  </sortState>
  <mergeCells count="42">
    <mergeCell ref="V5:V6"/>
    <mergeCell ref="C16:D16"/>
    <mergeCell ref="E16:F16"/>
    <mergeCell ref="G16:H16"/>
    <mergeCell ref="I16:J16"/>
    <mergeCell ref="K16:L16"/>
    <mergeCell ref="M16:N16"/>
    <mergeCell ref="V16:V17"/>
    <mergeCell ref="C5:D5"/>
    <mergeCell ref="E5:F5"/>
    <mergeCell ref="G5:H5"/>
    <mergeCell ref="I5:J5"/>
    <mergeCell ref="K5:L5"/>
    <mergeCell ref="M5:N5"/>
    <mergeCell ref="V27:V28"/>
    <mergeCell ref="C36:D36"/>
    <mergeCell ref="E36:F36"/>
    <mergeCell ref="G36:H36"/>
    <mergeCell ref="I36:J36"/>
    <mergeCell ref="K36:L36"/>
    <mergeCell ref="M36:N36"/>
    <mergeCell ref="V36:V37"/>
    <mergeCell ref="C27:D27"/>
    <mergeCell ref="E27:F27"/>
    <mergeCell ref="G27:H27"/>
    <mergeCell ref="I27:J27"/>
    <mergeCell ref="K27:L27"/>
    <mergeCell ref="M27:N27"/>
    <mergeCell ref="V61:V62"/>
    <mergeCell ref="C69:D69"/>
    <mergeCell ref="E69:F69"/>
    <mergeCell ref="G69:H69"/>
    <mergeCell ref="I69:J69"/>
    <mergeCell ref="K69:L69"/>
    <mergeCell ref="M69:N69"/>
    <mergeCell ref="V69:V70"/>
    <mergeCell ref="C61:D61"/>
    <mergeCell ref="E61:F61"/>
    <mergeCell ref="G61:H61"/>
    <mergeCell ref="I61:J61"/>
    <mergeCell ref="K61:L61"/>
    <mergeCell ref="M61:N61"/>
  </mergeCells>
  <pageMargins left="0.2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A54" sqref="A54:XFD54"/>
    </sheetView>
  </sheetViews>
  <sheetFormatPr defaultRowHeight="12.75" x14ac:dyDescent="0.2"/>
  <cols>
    <col min="3" max="3" width="9.140625" style="14"/>
  </cols>
  <sheetData>
    <row r="1" spans="1:3" x14ac:dyDescent="0.2">
      <c r="A1" s="27" t="s">
        <v>47</v>
      </c>
      <c r="B1" s="28" t="s">
        <v>12</v>
      </c>
      <c r="C1" s="29" t="s">
        <v>48</v>
      </c>
    </row>
    <row r="2" spans="1:3" x14ac:dyDescent="0.2">
      <c r="A2" s="5">
        <v>1</v>
      </c>
      <c r="B2" s="1">
        <v>100</v>
      </c>
      <c r="C2" s="11"/>
    </row>
    <row r="3" spans="1:3" x14ac:dyDescent="0.2">
      <c r="A3" s="5">
        <v>2</v>
      </c>
      <c r="B3" s="11">
        <f t="shared" ref="B3:B34" si="0">B2-C3</f>
        <v>95</v>
      </c>
      <c r="C3" s="11">
        <v>5</v>
      </c>
    </row>
    <row r="4" spans="1:3" x14ac:dyDescent="0.2">
      <c r="A4" s="5">
        <v>3</v>
      </c>
      <c r="B4" s="11">
        <f t="shared" si="0"/>
        <v>91</v>
      </c>
      <c r="C4" s="11">
        <v>4</v>
      </c>
    </row>
    <row r="5" spans="1:3" x14ac:dyDescent="0.2">
      <c r="A5" s="5">
        <v>4</v>
      </c>
      <c r="B5" s="11">
        <f t="shared" si="0"/>
        <v>88</v>
      </c>
      <c r="C5" s="11">
        <v>3</v>
      </c>
    </row>
    <row r="6" spans="1:3" x14ac:dyDescent="0.2">
      <c r="A6" s="5">
        <v>5</v>
      </c>
      <c r="B6" s="11">
        <f t="shared" si="0"/>
        <v>86</v>
      </c>
      <c r="C6" s="11">
        <v>2</v>
      </c>
    </row>
    <row r="7" spans="1:3" x14ac:dyDescent="0.2">
      <c r="A7" s="5">
        <v>6</v>
      </c>
      <c r="B7" s="11">
        <f t="shared" si="0"/>
        <v>85</v>
      </c>
      <c r="C7" s="11">
        <v>1</v>
      </c>
    </row>
    <row r="8" spans="1:3" x14ac:dyDescent="0.2">
      <c r="A8" s="5">
        <v>7</v>
      </c>
      <c r="B8" s="11">
        <f t="shared" si="0"/>
        <v>84</v>
      </c>
      <c r="C8" s="11">
        <v>1</v>
      </c>
    </row>
    <row r="9" spans="1:3" x14ac:dyDescent="0.2">
      <c r="A9" s="5">
        <v>8</v>
      </c>
      <c r="B9" s="11">
        <f t="shared" si="0"/>
        <v>83</v>
      </c>
      <c r="C9" s="11">
        <v>1</v>
      </c>
    </row>
    <row r="10" spans="1:3" x14ac:dyDescent="0.2">
      <c r="A10" s="5">
        <v>9</v>
      </c>
      <c r="B10" s="11">
        <f t="shared" si="0"/>
        <v>82</v>
      </c>
      <c r="C10" s="11">
        <v>1</v>
      </c>
    </row>
    <row r="11" spans="1:3" x14ac:dyDescent="0.2">
      <c r="A11" s="5">
        <v>10</v>
      </c>
      <c r="B11" s="11">
        <f t="shared" si="0"/>
        <v>81</v>
      </c>
      <c r="C11" s="11">
        <v>1</v>
      </c>
    </row>
    <row r="12" spans="1:3" x14ac:dyDescent="0.2">
      <c r="A12" s="5">
        <v>11</v>
      </c>
      <c r="B12" s="11">
        <f t="shared" si="0"/>
        <v>80</v>
      </c>
      <c r="C12" s="11">
        <v>1</v>
      </c>
    </row>
    <row r="13" spans="1:3" x14ac:dyDescent="0.2">
      <c r="A13" s="5">
        <v>12</v>
      </c>
      <c r="B13" s="11">
        <f t="shared" si="0"/>
        <v>79</v>
      </c>
      <c r="C13" s="11">
        <v>1</v>
      </c>
    </row>
    <row r="14" spans="1:3" x14ac:dyDescent="0.2">
      <c r="A14" s="5">
        <v>13</v>
      </c>
      <c r="B14" s="11">
        <f t="shared" si="0"/>
        <v>78</v>
      </c>
      <c r="C14" s="11">
        <v>1</v>
      </c>
    </row>
    <row r="15" spans="1:3" x14ac:dyDescent="0.2">
      <c r="A15" s="5">
        <v>14</v>
      </c>
      <c r="B15" s="11">
        <f t="shared" si="0"/>
        <v>77</v>
      </c>
      <c r="C15" s="11">
        <v>1</v>
      </c>
    </row>
    <row r="16" spans="1:3" x14ac:dyDescent="0.2">
      <c r="A16" s="5">
        <v>15</v>
      </c>
      <c r="B16" s="11">
        <f t="shared" si="0"/>
        <v>76</v>
      </c>
      <c r="C16" s="11">
        <v>1</v>
      </c>
    </row>
    <row r="17" spans="1:3" x14ac:dyDescent="0.2">
      <c r="A17" s="5">
        <v>16</v>
      </c>
      <c r="B17" s="11">
        <f t="shared" si="0"/>
        <v>75</v>
      </c>
      <c r="C17" s="11">
        <v>1</v>
      </c>
    </row>
    <row r="18" spans="1:3" x14ac:dyDescent="0.2">
      <c r="A18" s="5">
        <v>17</v>
      </c>
      <c r="B18" s="11">
        <f t="shared" si="0"/>
        <v>74</v>
      </c>
      <c r="C18" s="11">
        <v>1</v>
      </c>
    </row>
    <row r="19" spans="1:3" x14ac:dyDescent="0.2">
      <c r="A19" s="5">
        <v>18</v>
      </c>
      <c r="B19" s="11">
        <f t="shared" si="0"/>
        <v>73</v>
      </c>
      <c r="C19" s="11">
        <v>1</v>
      </c>
    </row>
    <row r="20" spans="1:3" x14ac:dyDescent="0.2">
      <c r="A20" s="5">
        <v>19</v>
      </c>
      <c r="B20" s="11">
        <f t="shared" si="0"/>
        <v>72</v>
      </c>
      <c r="C20" s="11">
        <v>1</v>
      </c>
    </row>
    <row r="21" spans="1:3" x14ac:dyDescent="0.2">
      <c r="A21" s="5">
        <v>20</v>
      </c>
      <c r="B21" s="11">
        <f t="shared" si="0"/>
        <v>71</v>
      </c>
      <c r="C21" s="11">
        <v>1</v>
      </c>
    </row>
    <row r="22" spans="1:3" x14ac:dyDescent="0.2">
      <c r="A22" s="5">
        <v>21</v>
      </c>
      <c r="B22" s="11">
        <f t="shared" si="0"/>
        <v>70</v>
      </c>
      <c r="C22" s="11">
        <v>1</v>
      </c>
    </row>
    <row r="23" spans="1:3" x14ac:dyDescent="0.2">
      <c r="A23" s="5">
        <v>22</v>
      </c>
      <c r="B23" s="11">
        <f t="shared" si="0"/>
        <v>69</v>
      </c>
      <c r="C23" s="11">
        <v>1</v>
      </c>
    </row>
    <row r="24" spans="1:3" x14ac:dyDescent="0.2">
      <c r="A24" s="5">
        <v>23</v>
      </c>
      <c r="B24" s="11">
        <f t="shared" si="0"/>
        <v>68</v>
      </c>
      <c r="C24" s="11">
        <v>1</v>
      </c>
    </row>
    <row r="25" spans="1:3" x14ac:dyDescent="0.2">
      <c r="A25" s="5">
        <v>24</v>
      </c>
      <c r="B25" s="11">
        <f t="shared" si="0"/>
        <v>67</v>
      </c>
      <c r="C25" s="11">
        <v>1</v>
      </c>
    </row>
    <row r="26" spans="1:3" x14ac:dyDescent="0.2">
      <c r="A26" s="5">
        <v>25</v>
      </c>
      <c r="B26" s="11">
        <f t="shared" si="0"/>
        <v>66</v>
      </c>
      <c r="C26" s="11">
        <v>1</v>
      </c>
    </row>
    <row r="27" spans="1:3" x14ac:dyDescent="0.2">
      <c r="A27" s="5">
        <v>26</v>
      </c>
      <c r="B27" s="11">
        <f t="shared" si="0"/>
        <v>65</v>
      </c>
      <c r="C27" s="11">
        <v>1</v>
      </c>
    </row>
    <row r="28" spans="1:3" x14ac:dyDescent="0.2">
      <c r="A28" s="5">
        <v>27</v>
      </c>
      <c r="B28" s="11">
        <f t="shared" si="0"/>
        <v>64</v>
      </c>
      <c r="C28" s="11">
        <v>1</v>
      </c>
    </row>
    <row r="29" spans="1:3" x14ac:dyDescent="0.2">
      <c r="A29" s="5">
        <v>28</v>
      </c>
      <c r="B29" s="11">
        <f t="shared" si="0"/>
        <v>63</v>
      </c>
      <c r="C29" s="11">
        <v>1</v>
      </c>
    </row>
    <row r="30" spans="1:3" x14ac:dyDescent="0.2">
      <c r="A30" s="5">
        <v>29</v>
      </c>
      <c r="B30" s="11">
        <f t="shared" si="0"/>
        <v>62</v>
      </c>
      <c r="C30" s="11">
        <v>1</v>
      </c>
    </row>
    <row r="31" spans="1:3" x14ac:dyDescent="0.2">
      <c r="A31" s="5">
        <v>30</v>
      </c>
      <c r="B31" s="11">
        <f t="shared" si="0"/>
        <v>61</v>
      </c>
      <c r="C31" s="11">
        <v>1</v>
      </c>
    </row>
    <row r="32" spans="1:3" x14ac:dyDescent="0.2">
      <c r="A32" s="5">
        <v>31</v>
      </c>
      <c r="B32" s="11">
        <f t="shared" si="0"/>
        <v>60</v>
      </c>
      <c r="C32" s="11">
        <v>1</v>
      </c>
    </row>
    <row r="33" spans="1:3" x14ac:dyDescent="0.2">
      <c r="A33" s="5">
        <v>32</v>
      </c>
      <c r="B33" s="11">
        <f t="shared" si="0"/>
        <v>59</v>
      </c>
      <c r="C33" s="11">
        <v>1</v>
      </c>
    </row>
    <row r="34" spans="1:3" x14ac:dyDescent="0.2">
      <c r="A34" s="5">
        <v>33</v>
      </c>
      <c r="B34" s="11">
        <f t="shared" si="0"/>
        <v>58</v>
      </c>
      <c r="C34" s="11">
        <v>1</v>
      </c>
    </row>
    <row r="35" spans="1:3" x14ac:dyDescent="0.2">
      <c r="A35" s="5">
        <v>34</v>
      </c>
      <c r="B35" s="11">
        <f t="shared" ref="B35:B51" si="1">B34-C35</f>
        <v>57</v>
      </c>
      <c r="C35" s="11">
        <v>1</v>
      </c>
    </row>
    <row r="36" spans="1:3" x14ac:dyDescent="0.2">
      <c r="A36" s="5">
        <v>35</v>
      </c>
      <c r="B36" s="11">
        <f t="shared" si="1"/>
        <v>56</v>
      </c>
      <c r="C36" s="11">
        <v>1</v>
      </c>
    </row>
    <row r="37" spans="1:3" x14ac:dyDescent="0.2">
      <c r="A37" s="5">
        <v>36</v>
      </c>
      <c r="B37" s="11">
        <f t="shared" si="1"/>
        <v>55</v>
      </c>
      <c r="C37" s="11">
        <v>1</v>
      </c>
    </row>
    <row r="38" spans="1:3" x14ac:dyDescent="0.2">
      <c r="A38" s="5">
        <v>37</v>
      </c>
      <c r="B38" s="11">
        <f t="shared" si="1"/>
        <v>54</v>
      </c>
      <c r="C38" s="11">
        <v>1</v>
      </c>
    </row>
    <row r="39" spans="1:3" x14ac:dyDescent="0.2">
      <c r="A39" s="5">
        <v>38</v>
      </c>
      <c r="B39" s="11">
        <f t="shared" si="1"/>
        <v>53</v>
      </c>
      <c r="C39" s="11">
        <v>1</v>
      </c>
    </row>
    <row r="40" spans="1:3" x14ac:dyDescent="0.2">
      <c r="A40" s="5">
        <v>39</v>
      </c>
      <c r="B40" s="11">
        <f t="shared" si="1"/>
        <v>52</v>
      </c>
      <c r="C40" s="11">
        <v>1</v>
      </c>
    </row>
    <row r="41" spans="1:3" x14ac:dyDescent="0.2">
      <c r="A41" s="5">
        <v>40</v>
      </c>
      <c r="B41" s="11">
        <f t="shared" si="1"/>
        <v>51</v>
      </c>
      <c r="C41" s="11">
        <v>1</v>
      </c>
    </row>
    <row r="42" spans="1:3" x14ac:dyDescent="0.2">
      <c r="A42" s="5">
        <v>41</v>
      </c>
      <c r="B42" s="11">
        <f t="shared" si="1"/>
        <v>50</v>
      </c>
      <c r="C42" s="11">
        <v>1</v>
      </c>
    </row>
    <row r="43" spans="1:3" x14ac:dyDescent="0.2">
      <c r="A43" s="5">
        <v>42</v>
      </c>
      <c r="B43" s="11">
        <f t="shared" si="1"/>
        <v>49</v>
      </c>
      <c r="C43" s="11">
        <v>1</v>
      </c>
    </row>
    <row r="44" spans="1:3" x14ac:dyDescent="0.2">
      <c r="A44" s="5">
        <v>43</v>
      </c>
      <c r="B44" s="11">
        <f t="shared" si="1"/>
        <v>48</v>
      </c>
      <c r="C44" s="11">
        <v>1</v>
      </c>
    </row>
    <row r="45" spans="1:3" x14ac:dyDescent="0.2">
      <c r="A45" s="5">
        <v>44</v>
      </c>
      <c r="B45" s="11">
        <f t="shared" si="1"/>
        <v>47</v>
      </c>
      <c r="C45" s="11">
        <v>1</v>
      </c>
    </row>
    <row r="46" spans="1:3" x14ac:dyDescent="0.2">
      <c r="A46" s="5">
        <v>45</v>
      </c>
      <c r="B46" s="11">
        <f t="shared" si="1"/>
        <v>46</v>
      </c>
      <c r="C46" s="11">
        <v>1</v>
      </c>
    </row>
    <row r="47" spans="1:3" x14ac:dyDescent="0.2">
      <c r="A47" s="5">
        <v>46</v>
      </c>
      <c r="B47" s="11">
        <f t="shared" si="1"/>
        <v>45</v>
      </c>
      <c r="C47" s="11">
        <v>1</v>
      </c>
    </row>
    <row r="48" spans="1:3" x14ac:dyDescent="0.2">
      <c r="A48" s="5">
        <v>47</v>
      </c>
      <c r="B48" s="11">
        <f t="shared" si="1"/>
        <v>44</v>
      </c>
      <c r="C48" s="11">
        <v>1</v>
      </c>
    </row>
    <row r="49" spans="1:3" x14ac:dyDescent="0.2">
      <c r="A49" s="5">
        <v>48</v>
      </c>
      <c r="B49" s="11">
        <f t="shared" si="1"/>
        <v>43</v>
      </c>
      <c r="C49" s="11">
        <v>1</v>
      </c>
    </row>
    <row r="50" spans="1:3" x14ac:dyDescent="0.2">
      <c r="A50" s="5">
        <v>49</v>
      </c>
      <c r="B50" s="11">
        <f t="shared" si="1"/>
        <v>42</v>
      </c>
      <c r="C50" s="11">
        <v>1</v>
      </c>
    </row>
    <row r="51" spans="1:3" x14ac:dyDescent="0.2">
      <c r="A51" s="5">
        <v>50</v>
      </c>
      <c r="B51" s="11">
        <f t="shared" si="1"/>
        <v>41</v>
      </c>
      <c r="C51" s="11">
        <v>1</v>
      </c>
    </row>
    <row r="52" spans="1:3" x14ac:dyDescent="0.2">
      <c r="A52" s="27" t="s">
        <v>29</v>
      </c>
      <c r="B52" s="17">
        <v>40</v>
      </c>
    </row>
    <row r="53" spans="1:3" x14ac:dyDescent="0.2">
      <c r="A53" s="16"/>
      <c r="B53" s="11">
        <v>0</v>
      </c>
      <c r="C53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 Results</vt:lpstr>
      <vt:lpstr>Points Lookup</vt:lpstr>
      <vt:lpstr>'Overall Results'!Print_Area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Eric Jensen</cp:lastModifiedBy>
  <cp:revision/>
  <dcterms:created xsi:type="dcterms:W3CDTF">2005-05-25T20:15:34Z</dcterms:created>
  <dcterms:modified xsi:type="dcterms:W3CDTF">2018-09-22T23:19:11Z</dcterms:modified>
</cp:coreProperties>
</file>