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230" yWindow="-15" windowWidth="10275" windowHeight="7575"/>
  </bookViews>
  <sheets>
    <sheet name="Overall Results" sheetId="12" r:id="rId1"/>
    <sheet name="Points Lookup" sheetId="10" r:id="rId2"/>
  </sheets>
  <definedNames>
    <definedName name="ExpertMen">#REF!</definedName>
  </definedNames>
  <calcPr calcId="125725"/>
</workbook>
</file>

<file path=xl/calcChain.xml><?xml version="1.0" encoding="utf-8"?>
<calcChain xmlns="http://schemas.openxmlformats.org/spreadsheetml/2006/main">
  <c r="G87" i="12"/>
  <c r="G86"/>
  <c r="G85"/>
  <c r="G84"/>
  <c r="G83"/>
  <c r="G82"/>
  <c r="G81"/>
  <c r="G80"/>
  <c r="G79"/>
  <c r="G78"/>
  <c r="G76"/>
  <c r="G74"/>
  <c r="G73"/>
  <c r="E8"/>
  <c r="G24" l="1"/>
  <c r="G21"/>
  <c r="G23"/>
  <c r="G22"/>
  <c r="G20"/>
  <c r="G19"/>
  <c r="G17"/>
  <c r="E85"/>
  <c r="E84"/>
  <c r="E83"/>
  <c r="E82"/>
  <c r="E81"/>
  <c r="E80"/>
  <c r="E79"/>
  <c r="E78"/>
  <c r="E77"/>
  <c r="E75"/>
  <c r="E76"/>
  <c r="E74"/>
  <c r="E73"/>
  <c r="E66"/>
  <c r="E52"/>
  <c r="E51"/>
  <c r="E50"/>
  <c r="E49"/>
  <c r="E48"/>
  <c r="E47"/>
  <c r="E46"/>
  <c r="E45"/>
  <c r="E44"/>
  <c r="E43"/>
  <c r="E42"/>
  <c r="E41"/>
  <c r="E40"/>
  <c r="E39"/>
  <c r="E32"/>
  <c r="E31"/>
  <c r="E17"/>
  <c r="E20"/>
  <c r="E19"/>
  <c r="E18"/>
  <c r="Q10" l="1"/>
  <c r="O10"/>
  <c r="M10"/>
  <c r="K10"/>
  <c r="K9"/>
  <c r="K8"/>
  <c r="I10"/>
  <c r="Q9" l="1"/>
  <c r="O9"/>
  <c r="M9"/>
  <c r="I9"/>
  <c r="Q8"/>
  <c r="O8"/>
  <c r="M8"/>
  <c r="I8"/>
  <c r="P88" l="1"/>
  <c r="N88"/>
  <c r="L88"/>
  <c r="J88"/>
  <c r="H88"/>
  <c r="F88"/>
  <c r="X87"/>
  <c r="W87"/>
  <c r="V87"/>
  <c r="U87"/>
  <c r="T87"/>
  <c r="S87"/>
  <c r="Q87"/>
  <c r="O87"/>
  <c r="M87"/>
  <c r="K87"/>
  <c r="I87"/>
  <c r="X86"/>
  <c r="W86"/>
  <c r="V86"/>
  <c r="U86"/>
  <c r="T86"/>
  <c r="S86"/>
  <c r="Q86"/>
  <c r="O86"/>
  <c r="M86"/>
  <c r="K86"/>
  <c r="I86"/>
  <c r="X85"/>
  <c r="W85"/>
  <c r="V85"/>
  <c r="U85"/>
  <c r="T85"/>
  <c r="S85"/>
  <c r="Q85"/>
  <c r="O85"/>
  <c r="M85"/>
  <c r="K85"/>
  <c r="I85"/>
  <c r="X84"/>
  <c r="W84"/>
  <c r="V84"/>
  <c r="U84"/>
  <c r="T84"/>
  <c r="S84"/>
  <c r="Q84"/>
  <c r="O84"/>
  <c r="M84"/>
  <c r="K84"/>
  <c r="I84"/>
  <c r="X83"/>
  <c r="W83"/>
  <c r="V83"/>
  <c r="U83"/>
  <c r="T83"/>
  <c r="S83"/>
  <c r="Q83"/>
  <c r="O83"/>
  <c r="M83"/>
  <c r="K83"/>
  <c r="I83"/>
  <c r="X82"/>
  <c r="W82"/>
  <c r="V82"/>
  <c r="U82"/>
  <c r="T82"/>
  <c r="S82"/>
  <c r="Q82"/>
  <c r="O82"/>
  <c r="M82"/>
  <c r="K82"/>
  <c r="I82"/>
  <c r="X81"/>
  <c r="W81"/>
  <c r="V81"/>
  <c r="U81"/>
  <c r="T81"/>
  <c r="S81"/>
  <c r="Q81"/>
  <c r="O81"/>
  <c r="M81"/>
  <c r="K81"/>
  <c r="I81"/>
  <c r="X80"/>
  <c r="W80"/>
  <c r="V80"/>
  <c r="U80"/>
  <c r="T80"/>
  <c r="S80"/>
  <c r="Q80"/>
  <c r="O80"/>
  <c r="M80"/>
  <c r="K80"/>
  <c r="I80"/>
  <c r="X79"/>
  <c r="W79"/>
  <c r="V79"/>
  <c r="U79"/>
  <c r="T79"/>
  <c r="S79"/>
  <c r="Q79"/>
  <c r="O79"/>
  <c r="M79"/>
  <c r="K79"/>
  <c r="I79"/>
  <c r="X78"/>
  <c r="W78"/>
  <c r="V78"/>
  <c r="U78"/>
  <c r="T78"/>
  <c r="S78"/>
  <c r="Q78"/>
  <c r="O78"/>
  <c r="M78"/>
  <c r="K78"/>
  <c r="I78"/>
  <c r="X77"/>
  <c r="W77"/>
  <c r="V77"/>
  <c r="U77"/>
  <c r="T77"/>
  <c r="S77"/>
  <c r="Q77"/>
  <c r="O77"/>
  <c r="M77"/>
  <c r="K77"/>
  <c r="I77"/>
  <c r="X76"/>
  <c r="W76"/>
  <c r="V76"/>
  <c r="U76"/>
  <c r="T76"/>
  <c r="S76"/>
  <c r="Q76"/>
  <c r="O76"/>
  <c r="M76"/>
  <c r="K76"/>
  <c r="I76"/>
  <c r="X74"/>
  <c r="W74"/>
  <c r="V74"/>
  <c r="U74"/>
  <c r="T74"/>
  <c r="S74"/>
  <c r="Q74"/>
  <c r="O74"/>
  <c r="M74"/>
  <c r="K74"/>
  <c r="I74"/>
  <c r="X73"/>
  <c r="W73"/>
  <c r="V73"/>
  <c r="U73"/>
  <c r="T73"/>
  <c r="S73"/>
  <c r="Q73"/>
  <c r="O73"/>
  <c r="M73"/>
  <c r="K73"/>
  <c r="I73"/>
  <c r="P67"/>
  <c r="N67"/>
  <c r="L67"/>
  <c r="J67"/>
  <c r="H67"/>
  <c r="F67"/>
  <c r="X66"/>
  <c r="W66"/>
  <c r="V66"/>
  <c r="U66"/>
  <c r="T66"/>
  <c r="S66"/>
  <c r="Q66"/>
  <c r="O66"/>
  <c r="M66"/>
  <c r="K66"/>
  <c r="I66"/>
  <c r="G66"/>
  <c r="P60"/>
  <c r="N60"/>
  <c r="L60"/>
  <c r="J60"/>
  <c r="H60"/>
  <c r="F60"/>
  <c r="X59"/>
  <c r="W59"/>
  <c r="V59"/>
  <c r="U59"/>
  <c r="T59"/>
  <c r="S59"/>
  <c r="Q59"/>
  <c r="O59"/>
  <c r="M59"/>
  <c r="K59"/>
  <c r="I59"/>
  <c r="G59"/>
  <c r="X58"/>
  <c r="W58"/>
  <c r="V58"/>
  <c r="U58"/>
  <c r="T58"/>
  <c r="S58"/>
  <c r="Q58"/>
  <c r="O58"/>
  <c r="M58"/>
  <c r="K58"/>
  <c r="I58"/>
  <c r="G58"/>
  <c r="X57"/>
  <c r="W57"/>
  <c r="V57"/>
  <c r="U57"/>
  <c r="T57"/>
  <c r="S57"/>
  <c r="Q57"/>
  <c r="O57"/>
  <c r="M57"/>
  <c r="K57"/>
  <c r="I57"/>
  <c r="G57"/>
  <c r="X56"/>
  <c r="W56"/>
  <c r="V56"/>
  <c r="U56"/>
  <c r="T56"/>
  <c r="S56"/>
  <c r="Q56"/>
  <c r="O56"/>
  <c r="M56"/>
  <c r="K56"/>
  <c r="I56"/>
  <c r="G56"/>
  <c r="X55"/>
  <c r="W55"/>
  <c r="V55"/>
  <c r="U55"/>
  <c r="T55"/>
  <c r="S55"/>
  <c r="Q55"/>
  <c r="O55"/>
  <c r="M55"/>
  <c r="K55"/>
  <c r="I55"/>
  <c r="G55"/>
  <c r="X54"/>
  <c r="W54"/>
  <c r="V54"/>
  <c r="U54"/>
  <c r="T54"/>
  <c r="S54"/>
  <c r="Q54"/>
  <c r="O54"/>
  <c r="M54"/>
  <c r="K54"/>
  <c r="I54"/>
  <c r="G54"/>
  <c r="X53"/>
  <c r="W53"/>
  <c r="V53"/>
  <c r="U53"/>
  <c r="T53"/>
  <c r="S53"/>
  <c r="Q53"/>
  <c r="O53"/>
  <c r="M53"/>
  <c r="K53"/>
  <c r="I53"/>
  <c r="G53"/>
  <c r="X52"/>
  <c r="W52"/>
  <c r="V52"/>
  <c r="U52"/>
  <c r="T52"/>
  <c r="S52"/>
  <c r="Q52"/>
  <c r="O52"/>
  <c r="M52"/>
  <c r="K52"/>
  <c r="I52"/>
  <c r="G52"/>
  <c r="X51"/>
  <c r="W51"/>
  <c r="V51"/>
  <c r="U51"/>
  <c r="T51"/>
  <c r="S51"/>
  <c r="Q51"/>
  <c r="O51"/>
  <c r="M51"/>
  <c r="K51"/>
  <c r="I51"/>
  <c r="G51"/>
  <c r="X50"/>
  <c r="W50"/>
  <c r="V50"/>
  <c r="U50"/>
  <c r="T50"/>
  <c r="S50"/>
  <c r="Q50"/>
  <c r="O50"/>
  <c r="M50"/>
  <c r="K50"/>
  <c r="I50"/>
  <c r="G50"/>
  <c r="X49"/>
  <c r="W49"/>
  <c r="V49"/>
  <c r="U49"/>
  <c r="T49"/>
  <c r="S49"/>
  <c r="Q49"/>
  <c r="O49"/>
  <c r="M49"/>
  <c r="K49"/>
  <c r="I49"/>
  <c r="G49"/>
  <c r="X48"/>
  <c r="W48"/>
  <c r="V48"/>
  <c r="U48"/>
  <c r="T48"/>
  <c r="S48"/>
  <c r="Q48"/>
  <c r="O48"/>
  <c r="M48"/>
  <c r="K48"/>
  <c r="I48"/>
  <c r="G48"/>
  <c r="X47"/>
  <c r="W47"/>
  <c r="V47"/>
  <c r="U47"/>
  <c r="T47"/>
  <c r="S47"/>
  <c r="Q47"/>
  <c r="O47"/>
  <c r="M47"/>
  <c r="K47"/>
  <c r="I47"/>
  <c r="G47"/>
  <c r="X46"/>
  <c r="W46"/>
  <c r="V46"/>
  <c r="U46"/>
  <c r="T46"/>
  <c r="S46"/>
  <c r="Q46"/>
  <c r="O46"/>
  <c r="M46"/>
  <c r="K46"/>
  <c r="I46"/>
  <c r="G46"/>
  <c r="X45"/>
  <c r="W45"/>
  <c r="V45"/>
  <c r="U45"/>
  <c r="T45"/>
  <c r="S45"/>
  <c r="Q45"/>
  <c r="O45"/>
  <c r="M45"/>
  <c r="K45"/>
  <c r="I45"/>
  <c r="G45"/>
  <c r="X44"/>
  <c r="W44"/>
  <c r="V44"/>
  <c r="U44"/>
  <c r="T44"/>
  <c r="S44"/>
  <c r="Q44"/>
  <c r="O44"/>
  <c r="M44"/>
  <c r="K44"/>
  <c r="I44"/>
  <c r="G44"/>
  <c r="X43"/>
  <c r="W43"/>
  <c r="V43"/>
  <c r="U43"/>
  <c r="T43"/>
  <c r="S43"/>
  <c r="Q43"/>
  <c r="O43"/>
  <c r="M43"/>
  <c r="K43"/>
  <c r="I43"/>
  <c r="G43"/>
  <c r="X42"/>
  <c r="W42"/>
  <c r="V42"/>
  <c r="U42"/>
  <c r="T42"/>
  <c r="S42"/>
  <c r="Q42"/>
  <c r="O42"/>
  <c r="M42"/>
  <c r="K42"/>
  <c r="I42"/>
  <c r="G42"/>
  <c r="X41"/>
  <c r="W41"/>
  <c r="V41"/>
  <c r="U41"/>
  <c r="T41"/>
  <c r="S41"/>
  <c r="Q41"/>
  <c r="O41"/>
  <c r="M41"/>
  <c r="K41"/>
  <c r="I41"/>
  <c r="G41"/>
  <c r="X40"/>
  <c r="W40"/>
  <c r="V40"/>
  <c r="U40"/>
  <c r="T40"/>
  <c r="S40"/>
  <c r="Q40"/>
  <c r="O40"/>
  <c r="M40"/>
  <c r="K40"/>
  <c r="I40"/>
  <c r="G40"/>
  <c r="X39"/>
  <c r="W39"/>
  <c r="V39"/>
  <c r="U39"/>
  <c r="T39"/>
  <c r="S39"/>
  <c r="Q39"/>
  <c r="O39"/>
  <c r="M39"/>
  <c r="K39"/>
  <c r="I39"/>
  <c r="G39"/>
  <c r="P33"/>
  <c r="N33"/>
  <c r="L33"/>
  <c r="J33"/>
  <c r="H33"/>
  <c r="F33"/>
  <c r="X32"/>
  <c r="W32"/>
  <c r="V32"/>
  <c r="U32"/>
  <c r="T32"/>
  <c r="S32"/>
  <c r="Q32"/>
  <c r="O32"/>
  <c r="M32"/>
  <c r="K32"/>
  <c r="I32"/>
  <c r="G32"/>
  <c r="X31"/>
  <c r="W31"/>
  <c r="V31"/>
  <c r="U31"/>
  <c r="T31"/>
  <c r="S31"/>
  <c r="Q31"/>
  <c r="O31"/>
  <c r="M31"/>
  <c r="K31"/>
  <c r="I31"/>
  <c r="G31"/>
  <c r="P25"/>
  <c r="N25"/>
  <c r="L25"/>
  <c r="J25"/>
  <c r="H25"/>
  <c r="F25"/>
  <c r="X24"/>
  <c r="W24"/>
  <c r="V24"/>
  <c r="U24"/>
  <c r="T24"/>
  <c r="S24"/>
  <c r="Q24"/>
  <c r="O24"/>
  <c r="M24"/>
  <c r="K24"/>
  <c r="I24"/>
  <c r="X21"/>
  <c r="W21"/>
  <c r="V21"/>
  <c r="U21"/>
  <c r="T21"/>
  <c r="S21"/>
  <c r="Q21"/>
  <c r="O21"/>
  <c r="M21"/>
  <c r="K21"/>
  <c r="I21"/>
  <c r="X23"/>
  <c r="W23"/>
  <c r="V23"/>
  <c r="U23"/>
  <c r="T23"/>
  <c r="S23"/>
  <c r="Q23"/>
  <c r="O23"/>
  <c r="M23"/>
  <c r="K23"/>
  <c r="I23"/>
  <c r="X22"/>
  <c r="W22"/>
  <c r="V22"/>
  <c r="U22"/>
  <c r="T22"/>
  <c r="S22"/>
  <c r="Q22"/>
  <c r="O22"/>
  <c r="M22"/>
  <c r="K22"/>
  <c r="I22"/>
  <c r="X20"/>
  <c r="W20"/>
  <c r="V20"/>
  <c r="U20"/>
  <c r="T20"/>
  <c r="S20"/>
  <c r="Q20"/>
  <c r="O20"/>
  <c r="M20"/>
  <c r="K20"/>
  <c r="I20"/>
  <c r="X19"/>
  <c r="W19"/>
  <c r="V19"/>
  <c r="U19"/>
  <c r="T19"/>
  <c r="S19"/>
  <c r="Q19"/>
  <c r="O19"/>
  <c r="M19"/>
  <c r="K19"/>
  <c r="I19"/>
  <c r="X18"/>
  <c r="W18"/>
  <c r="V18"/>
  <c r="U18"/>
  <c r="T18"/>
  <c r="S18"/>
  <c r="Q18"/>
  <c r="O18"/>
  <c r="M18"/>
  <c r="K18"/>
  <c r="I18"/>
  <c r="G18"/>
  <c r="X17"/>
  <c r="W17"/>
  <c r="V17"/>
  <c r="U17"/>
  <c r="T17"/>
  <c r="S17"/>
  <c r="Q17"/>
  <c r="O17"/>
  <c r="M17"/>
  <c r="K17"/>
  <c r="I17"/>
  <c r="P11"/>
  <c r="N11"/>
  <c r="L11"/>
  <c r="J11"/>
  <c r="H11"/>
  <c r="F11"/>
  <c r="X10"/>
  <c r="W10"/>
  <c r="V10"/>
  <c r="U10"/>
  <c r="T10"/>
  <c r="S10"/>
  <c r="G10"/>
  <c r="Y10" s="1"/>
  <c r="X9"/>
  <c r="W9"/>
  <c r="V9"/>
  <c r="U9"/>
  <c r="T9"/>
  <c r="S9"/>
  <c r="G9"/>
  <c r="Y9" s="1"/>
  <c r="X8"/>
  <c r="W8"/>
  <c r="V8"/>
  <c r="U8"/>
  <c r="T8"/>
  <c r="S8"/>
  <c r="G8"/>
  <c r="Y8" s="1"/>
  <c r="Y19" l="1"/>
  <c r="Y22"/>
  <c r="Y21"/>
  <c r="Y31"/>
  <c r="Y32"/>
  <c r="Y17"/>
  <c r="Y18"/>
  <c r="R19"/>
  <c r="Y20"/>
  <c r="Y23"/>
  <c r="Y24"/>
  <c r="R66"/>
  <c r="Y66"/>
  <c r="A66" s="1"/>
  <c r="Y76"/>
  <c r="Y82"/>
  <c r="Y85"/>
  <c r="Y74"/>
  <c r="Y77"/>
  <c r="Y78"/>
  <c r="Y79"/>
  <c r="Y80"/>
  <c r="Y81"/>
  <c r="Y83"/>
  <c r="Y84"/>
  <c r="Y86"/>
  <c r="Y87"/>
  <c r="Y73"/>
  <c r="R76"/>
  <c r="R77"/>
  <c r="R82"/>
  <c r="R83"/>
  <c r="R85"/>
  <c r="R86"/>
  <c r="R73"/>
  <c r="R74"/>
  <c r="R78"/>
  <c r="R79"/>
  <c r="R80"/>
  <c r="R81"/>
  <c r="R84"/>
  <c r="R87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32"/>
  <c r="R31"/>
  <c r="R21"/>
  <c r="R17"/>
  <c r="R23"/>
  <c r="R24"/>
  <c r="R20"/>
  <c r="R22"/>
  <c r="R18"/>
  <c r="R9"/>
  <c r="R10"/>
  <c r="R8"/>
  <c r="A73" l="1"/>
  <c r="A39"/>
  <c r="A74"/>
  <c r="A58"/>
  <c r="A57"/>
  <c r="A55"/>
  <c r="A53"/>
  <c r="A51"/>
  <c r="A49"/>
  <c r="A47"/>
  <c r="A45"/>
  <c r="A43"/>
  <c r="A41"/>
  <c r="A40"/>
  <c r="A59"/>
  <c r="A56"/>
  <c r="A54"/>
  <c r="A52"/>
  <c r="A50"/>
  <c r="A48"/>
  <c r="A46"/>
  <c r="A44"/>
  <c r="A42"/>
  <c r="A32"/>
  <c r="A31"/>
  <c r="A21"/>
  <c r="A24"/>
  <c r="A23"/>
  <c r="A20"/>
  <c r="A18"/>
  <c r="A22"/>
  <c r="A19"/>
  <c r="A17"/>
  <c r="A10"/>
  <c r="A9"/>
  <c r="A8"/>
  <c r="B3" i="10"/>
  <c r="B4" l="1"/>
  <c r="B5" l="1"/>
  <c r="B6" l="1"/>
  <c r="B7" l="1"/>
  <c r="B8" l="1"/>
  <c r="B9" l="1"/>
  <c r="B10" l="1"/>
  <c r="B11" l="1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7" l="1"/>
  <c r="B28" l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</calcChain>
</file>

<file path=xl/sharedStrings.xml><?xml version="1.0" encoding="utf-8"?>
<sst xmlns="http://schemas.openxmlformats.org/spreadsheetml/2006/main" count="431" uniqueCount="113">
  <si>
    <t>Rider Name</t>
  </si>
  <si>
    <t>Ike Spivey</t>
  </si>
  <si>
    <t>Overall
Ranking</t>
  </si>
  <si>
    <t>Total
Points</t>
  </si>
  <si>
    <t xml:space="preserve">Finish </t>
  </si>
  <si>
    <t>Points</t>
  </si>
  <si>
    <t>dnf</t>
  </si>
  <si>
    <t>Mark Sturges</t>
  </si>
  <si>
    <t>Place</t>
  </si>
  <si>
    <t>Beginner - Men</t>
  </si>
  <si>
    <t>Beginner  - Women</t>
  </si>
  <si>
    <t>Sport - Women</t>
  </si>
  <si>
    <t>Sport - Men</t>
  </si>
  <si>
    <t>Expert  - Women</t>
  </si>
  <si>
    <t>Expert - Men</t>
  </si>
  <si>
    <t>Craig Groendyke</t>
  </si>
  <si>
    <t>Series Points Best 4 of 6</t>
  </si>
  <si>
    <t>Darrel Brown</t>
  </si>
  <si>
    <t>Finish at Event 1
Badger TT
September 25</t>
  </si>
  <si>
    <t>Finish at Event 2
Chamna #1
October 9</t>
  </si>
  <si>
    <t>Finish at Event 3
Finley Hills 
October 23</t>
  </si>
  <si>
    <t>Finish at Event 4
Echo Hills          
November 6</t>
  </si>
  <si>
    <t>Finish at Event 5
Horn Rapids Park
November 20</t>
  </si>
  <si>
    <t>Finish at Event 6
Chamna #2
December 4</t>
  </si>
  <si>
    <t>Ben Volk</t>
  </si>
  <si>
    <t>Delta</t>
  </si>
  <si>
    <t>Overall</t>
  </si>
  <si>
    <t>Rider</t>
  </si>
  <si>
    <t>e1 points</t>
  </si>
  <si>
    <t>e1 finish</t>
  </si>
  <si>
    <t>e2 finish</t>
  </si>
  <si>
    <t>e2 points</t>
  </si>
  <si>
    <t>e3 finish</t>
  </si>
  <si>
    <t>e3 points</t>
  </si>
  <si>
    <t>e4 finish</t>
  </si>
  <si>
    <t>e4 points</t>
  </si>
  <si>
    <t>e5 finish</t>
  </si>
  <si>
    <t>e5 points</t>
  </si>
  <si>
    <t>e6 finish</t>
  </si>
  <si>
    <t>e6 points</t>
  </si>
  <si>
    <t>total points</t>
  </si>
  <si>
    <t>best 4 of 6</t>
  </si>
  <si>
    <t>e1</t>
  </si>
  <si>
    <t>e2</t>
  </si>
  <si>
    <t>e3</t>
  </si>
  <si>
    <t>e4</t>
  </si>
  <si>
    <t>e5</t>
  </si>
  <si>
    <t>e6</t>
  </si>
  <si>
    <t>Time</t>
  </si>
  <si>
    <t>Brian Schur</t>
  </si>
  <si>
    <t>Evan Halladay</t>
  </si>
  <si>
    <t>John MacArthur</t>
  </si>
  <si>
    <t>Damion Miller</t>
  </si>
  <si>
    <t>Jace Wilde</t>
  </si>
  <si>
    <t>Pete Gomez</t>
  </si>
  <si>
    <t>Brian Wallin</t>
  </si>
  <si>
    <t>Russell Jasper</t>
  </si>
  <si>
    <t>Clint Andring</t>
  </si>
  <si>
    <t>Brian Cimmiyotti</t>
  </si>
  <si>
    <t>Event #1 Hill Climb</t>
  </si>
  <si>
    <t xml:space="preserve">Event #1 Total </t>
  </si>
  <si>
    <t>Event #1 Loop</t>
  </si>
  <si>
    <t>Finish at Event 1
Badger Mountain
September 26</t>
  </si>
  <si>
    <t>Finish at Event 2
Echo Hills #1
October 10</t>
  </si>
  <si>
    <t>Finish at Event 3
Chamna #1 
October 24</t>
  </si>
  <si>
    <t>Finish at Event 4
Columbia Park          
November 7</t>
  </si>
  <si>
    <t>Finish at Event 5
Echo Hills #2
November 21</t>
  </si>
  <si>
    <t>Finish at Event 6
Chamna #2
December 5</t>
  </si>
  <si>
    <t xml:space="preserve">Finish at Event 1
Badger TT
</t>
  </si>
  <si>
    <t xml:space="preserve">Finish at Event 2
Chamna #1
</t>
  </si>
  <si>
    <t xml:space="preserve">Finish at Event 3
Finley Hills 
</t>
  </si>
  <si>
    <t xml:space="preserve">Finish at Event 4
Echo Hills          
</t>
  </si>
  <si>
    <t>Finish at Event 5
Horn Rapids Park</t>
  </si>
  <si>
    <t xml:space="preserve">Finish at Event 6
Chamna #2
</t>
  </si>
  <si>
    <t>2015 Chinook Fall MTB Series</t>
  </si>
  <si>
    <t>Elisa Huffman</t>
  </si>
  <si>
    <t>Erendira Cruz</t>
  </si>
  <si>
    <t>dns</t>
  </si>
  <si>
    <t>Keri Weber</t>
  </si>
  <si>
    <t>John Foraker</t>
  </si>
  <si>
    <t>Dave Coleman</t>
  </si>
  <si>
    <t>Jon Correio</t>
  </si>
  <si>
    <t>Rodney Huffman</t>
  </si>
  <si>
    <t>Jack Elliott</t>
  </si>
  <si>
    <t>Ethan Nelson</t>
  </si>
  <si>
    <t>Rick Smith</t>
  </si>
  <si>
    <t>Shawn Brown</t>
  </si>
  <si>
    <t>?</t>
  </si>
  <si>
    <t>Jenn Tollackson</t>
  </si>
  <si>
    <t>Theresa Hampson</t>
  </si>
  <si>
    <t>Alex Nelson</t>
  </si>
  <si>
    <t>Steve Hanson</t>
  </si>
  <si>
    <t>Chad Woods</t>
  </si>
  <si>
    <t>Phil Treadway</t>
  </si>
  <si>
    <t>Ted Hohl</t>
  </si>
  <si>
    <t>Derek Blanchard</t>
  </si>
  <si>
    <t>Eric hanson</t>
  </si>
  <si>
    <t>Nathan Wallace</t>
  </si>
  <si>
    <t>Garry Buchko</t>
  </si>
  <si>
    <t>Jarrod Sumerlin</t>
  </si>
  <si>
    <t>Mark Berreth</t>
  </si>
  <si>
    <t>Richard Grondin</t>
  </si>
  <si>
    <t>Becky Wilson</t>
  </si>
  <si>
    <t>John Limbaugh</t>
  </si>
  <si>
    <t>Mark Skiffington</t>
  </si>
  <si>
    <t>Chad Eder</t>
  </si>
  <si>
    <t>Mark Holtzinger</t>
  </si>
  <si>
    <t>Charles Stanger</t>
  </si>
  <si>
    <t>Justin Bannerman</t>
  </si>
  <si>
    <t>Chris Johnson</t>
  </si>
  <si>
    <t>Jason Jablonski</t>
  </si>
  <si>
    <t>Steve McNutt</t>
  </si>
  <si>
    <t>Last Modified by EJJ 9/28/15</t>
  </si>
</sst>
</file>

<file path=xl/styles.xml><?xml version="1.0" encoding="utf-8"?>
<styleSheet xmlns="http://schemas.openxmlformats.org/spreadsheetml/2006/main">
  <numFmts count="1">
    <numFmt numFmtId="164" formatCode="0;\-0;;@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2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protection locked="0"/>
    </xf>
    <xf numFmtId="0" fontId="7" fillId="2" borderId="0" xfId="0" applyFont="1" applyFill="1" applyAlignment="1">
      <alignment horizontal="left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16" fontId="5" fillId="0" borderId="0" xfId="0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2" fontId="4" fillId="3" borderId="0" xfId="0" applyNumberFormat="1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1" fontId="5" fillId="3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0" xfId="0" applyFill="1"/>
    <xf numFmtId="2" fontId="5" fillId="2" borderId="2" xfId="0" applyNumberFormat="1" applyFont="1" applyFill="1" applyBorder="1" applyAlignment="1" applyProtection="1">
      <alignment horizontal="left" wrapText="1"/>
      <protection locked="0"/>
    </xf>
    <xf numFmtId="1" fontId="5" fillId="2" borderId="3" xfId="0" applyNumberFormat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left"/>
    </xf>
    <xf numFmtId="16" fontId="5" fillId="2" borderId="3" xfId="0" applyNumberFormat="1" applyFont="1" applyFill="1" applyBorder="1" applyAlignment="1" applyProtection="1">
      <alignment horizontal="left"/>
      <protection locked="0"/>
    </xf>
    <xf numFmtId="1" fontId="5" fillId="2" borderId="4" xfId="0" applyNumberFormat="1" applyFont="1" applyFill="1" applyBorder="1" applyAlignment="1" applyProtection="1">
      <alignment horizontal="left"/>
      <protection locked="0"/>
    </xf>
    <xf numFmtId="2" fontId="5" fillId="3" borderId="2" xfId="0" applyNumberFormat="1" applyFont="1" applyFill="1" applyBorder="1" applyAlignment="1" applyProtection="1">
      <alignment horizontal="left" wrapText="1"/>
      <protection locked="0"/>
    </xf>
    <xf numFmtId="0" fontId="5" fillId="3" borderId="2" xfId="0" applyFont="1" applyFill="1" applyBorder="1" applyAlignment="1">
      <alignment horizontal="left"/>
    </xf>
    <xf numFmtId="1" fontId="5" fillId="3" borderId="3" xfId="0" applyNumberFormat="1" applyFont="1" applyFill="1" applyBorder="1" applyAlignment="1" applyProtection="1">
      <alignment horizontal="left"/>
      <protection locked="0"/>
    </xf>
    <xf numFmtId="16" fontId="5" fillId="3" borderId="3" xfId="0" applyNumberFormat="1" applyFont="1" applyFill="1" applyBorder="1" applyAlignment="1" applyProtection="1">
      <alignment horizontal="left"/>
      <protection locked="0"/>
    </xf>
    <xf numFmtId="1" fontId="5" fillId="3" borderId="4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" fontId="4" fillId="2" borderId="0" xfId="0" applyNumberFormat="1" applyFont="1" applyFill="1" applyBorder="1" applyAlignment="1" applyProtection="1">
      <alignment horizontal="left"/>
      <protection locked="0"/>
    </xf>
    <xf numFmtId="1" fontId="4" fillId="3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5" fillId="3" borderId="0" xfId="0" applyFont="1" applyFill="1" applyBorder="1" applyAlignment="1">
      <alignment vertical="top" wrapText="1"/>
    </xf>
    <xf numFmtId="1" fontId="5" fillId="3" borderId="0" xfId="0" applyNumberFormat="1" applyFont="1" applyFill="1" applyBorder="1" applyAlignment="1" applyProtection="1">
      <alignment horizontal="left"/>
    </xf>
    <xf numFmtId="21" fontId="5" fillId="2" borderId="0" xfId="0" applyNumberFormat="1" applyFont="1" applyFill="1" applyBorder="1" applyAlignment="1" applyProtection="1">
      <alignment horizontal="left"/>
      <protection locked="0"/>
    </xf>
    <xf numFmtId="21" fontId="2" fillId="3" borderId="0" xfId="0" applyNumberFormat="1" applyFont="1" applyFill="1" applyBorder="1" applyAlignment="1" applyProtection="1">
      <alignment horizontal="left"/>
      <protection locked="0"/>
    </xf>
    <xf numFmtId="1" fontId="0" fillId="3" borderId="0" xfId="0" applyNumberFormat="1" applyFont="1" applyFill="1" applyBorder="1" applyAlignment="1" applyProtection="1">
      <alignment horizontal="left"/>
      <protection locked="0"/>
    </xf>
    <xf numFmtId="21" fontId="0" fillId="3" borderId="0" xfId="0" applyNumberFormat="1" applyFont="1" applyFill="1" applyBorder="1" applyAlignment="1" applyProtection="1">
      <alignment horizontal="left"/>
      <protection locked="0"/>
    </xf>
    <xf numFmtId="21" fontId="0" fillId="2" borderId="0" xfId="0" applyNumberFormat="1" applyFont="1" applyFill="1" applyBorder="1" applyAlignment="1" applyProtection="1">
      <alignment horizontal="left"/>
      <protection locked="0"/>
    </xf>
    <xf numFmtId="1" fontId="0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1" fontId="0" fillId="0" borderId="0" xfId="0" applyNumberFormat="1" applyFont="1" applyFill="1" applyBorder="1" applyAlignment="1" applyProtection="1">
      <alignment horizontal="left"/>
      <protection locked="0"/>
    </xf>
    <xf numFmtId="164" fontId="2" fillId="3" borderId="0" xfId="0" applyNumberFormat="1" applyFont="1" applyFill="1" applyBorder="1" applyAlignment="1" applyProtection="1">
      <alignment horizontal="left"/>
      <protection locked="0"/>
    </xf>
    <xf numFmtId="164" fontId="2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Alignment="1" applyProtection="1">
      <alignment horizontal="left"/>
      <protection locked="0"/>
    </xf>
    <xf numFmtId="164" fontId="0" fillId="3" borderId="0" xfId="0" applyNumberFormat="1" applyFill="1" applyBorder="1" applyAlignment="1" applyProtection="1">
      <alignment horizontal="left"/>
      <protection locked="0"/>
    </xf>
    <xf numFmtId="164" fontId="0" fillId="3" borderId="0" xfId="0" applyNumberFormat="1" applyFont="1" applyFill="1" applyBorder="1" applyAlignment="1" applyProtection="1">
      <alignment horizontal="left"/>
      <protection locked="0"/>
    </xf>
    <xf numFmtId="164" fontId="0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left"/>
    </xf>
    <xf numFmtId="1" fontId="0" fillId="0" borderId="0" xfId="0" applyNumberFormat="1" applyFont="1" applyFill="1" applyBorder="1" applyAlignment="1" applyProtection="1">
      <alignment horizontal="left"/>
    </xf>
    <xf numFmtId="1" fontId="5" fillId="2" borderId="2" xfId="0" applyNumberFormat="1" applyFont="1" applyFill="1" applyBorder="1" applyAlignment="1" applyProtection="1">
      <alignment horizontal="left" wrapText="1"/>
      <protection locked="0"/>
    </xf>
    <xf numFmtId="1" fontId="5" fillId="3" borderId="2" xfId="0" applyNumberFormat="1" applyFont="1" applyFill="1" applyBorder="1" applyAlignment="1" applyProtection="1">
      <alignment horizontal="left" wrapText="1"/>
      <protection locked="0"/>
    </xf>
    <xf numFmtId="1" fontId="5" fillId="2" borderId="3" xfId="0" applyNumberFormat="1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 applyAlignment="1">
      <alignment horizontal="left"/>
    </xf>
    <xf numFmtId="16" fontId="5" fillId="3" borderId="7" xfId="0" applyNumberFormat="1" applyFont="1" applyFill="1" applyBorder="1" applyAlignment="1" applyProtection="1">
      <alignment horizontal="left"/>
      <protection locked="0"/>
    </xf>
    <xf numFmtId="1" fontId="5" fillId="3" borderId="5" xfId="0" applyNumberFormat="1" applyFont="1" applyFill="1" applyBorder="1" applyAlignment="1" applyProtection="1">
      <alignment horizontal="left"/>
      <protection locked="0"/>
    </xf>
    <xf numFmtId="1" fontId="5" fillId="3" borderId="6" xfId="0" applyNumberFormat="1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21" fontId="2" fillId="2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1" fontId="5" fillId="2" borderId="2" xfId="0" applyNumberFormat="1" applyFont="1" applyFill="1" applyBorder="1" applyAlignment="1" applyProtection="1">
      <alignment horizontal="left" wrapText="1"/>
      <protection locked="0"/>
    </xf>
    <xf numFmtId="1" fontId="0" fillId="2" borderId="3" xfId="0" applyNumberFormat="1" applyFill="1" applyBorder="1" applyAlignment="1">
      <alignment horizontal="left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2" fontId="5" fillId="3" borderId="4" xfId="0" applyNumberFormat="1" applyFont="1" applyFill="1" applyBorder="1" applyAlignment="1" applyProtection="1">
      <alignment horizontal="center" vertical="top" wrapText="1"/>
      <protection locked="0"/>
    </xf>
    <xf numFmtId="1" fontId="5" fillId="3" borderId="2" xfId="0" applyNumberFormat="1" applyFont="1" applyFill="1" applyBorder="1" applyAlignment="1" applyProtection="1">
      <alignment horizontal="left" wrapText="1"/>
      <protection locked="0"/>
    </xf>
    <xf numFmtId="1" fontId="0" fillId="0" borderId="3" xfId="0" applyNumberForma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top" wrapText="1"/>
      <protection locked="0"/>
    </xf>
    <xf numFmtId="2" fontId="5" fillId="2" borderId="4" xfId="0" applyNumberFormat="1" applyFont="1" applyFill="1" applyBorder="1" applyAlignment="1" applyProtection="1">
      <alignment horizontal="center" vertical="top" wrapText="1"/>
      <protection locked="0"/>
    </xf>
    <xf numFmtId="2" fontId="5" fillId="3" borderId="8" xfId="0" applyNumberFormat="1" applyFont="1" applyFill="1" applyBorder="1" applyAlignment="1" applyProtection="1">
      <alignment horizontal="center" vertical="top" wrapText="1"/>
      <protection locked="0"/>
    </xf>
    <xf numFmtId="2" fontId="5" fillId="3" borderId="5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protection locked="0" hidden="0"/>
    </dxf>
    <dxf>
      <alignment horizontal="center" vertical="bottom" textRotation="0" wrapText="0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7" displayName="Table7" ref="A1:C53" totalsRowShown="0">
  <sortState ref="A2:C53">
    <sortCondition ref="A53"/>
  </sortState>
  <tableColumns count="3">
    <tableColumn id="1" name="Place" dataDxfId="2"/>
    <tableColumn id="2" name="Points" dataDxfId="1"/>
    <tableColumn id="3" name="Delt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topLeftCell="A4" workbookViewId="0">
      <selection activeCell="C10" sqref="C10"/>
    </sheetView>
  </sheetViews>
  <sheetFormatPr defaultRowHeight="12.75"/>
  <cols>
    <col min="1" max="1" width="8.85546875" style="58" customWidth="1"/>
    <col min="2" max="2" width="18.7109375" style="1" customWidth="1"/>
    <col min="3" max="16" width="9.7109375" style="8" customWidth="1"/>
    <col min="17" max="17" width="10.7109375" style="8" customWidth="1"/>
    <col min="18" max="18" width="7.140625" style="12" customWidth="1"/>
    <col min="19" max="19" width="5.42578125" style="37" hidden="1" customWidth="1"/>
    <col min="20" max="22" width="5.42578125" style="1" hidden="1" customWidth="1"/>
    <col min="23" max="23" width="5.42578125" style="38" hidden="1" customWidth="1"/>
    <col min="24" max="24" width="12.5703125" style="58" hidden="1" customWidth="1"/>
    <col min="25" max="25" width="9.28515625" style="58" customWidth="1"/>
  </cols>
  <sheetData>
    <row r="1" spans="1:26" ht="23.25">
      <c r="B1" s="10" t="s">
        <v>74</v>
      </c>
      <c r="C1" s="9"/>
      <c r="D1" s="9"/>
      <c r="E1" s="9"/>
      <c r="F1" s="9"/>
      <c r="G1" s="9"/>
      <c r="I1" s="9"/>
      <c r="J1" s="9"/>
      <c r="K1" s="9"/>
      <c r="L1" s="9"/>
      <c r="M1" s="9"/>
      <c r="N1" s="9"/>
      <c r="O1" s="9"/>
      <c r="P1" s="9"/>
      <c r="Q1" s="9"/>
      <c r="R1" s="40"/>
      <c r="S1" s="36"/>
      <c r="T1" s="2"/>
      <c r="U1" s="2"/>
      <c r="V1" s="2"/>
    </row>
    <row r="2" spans="1:26">
      <c r="A2" s="4"/>
      <c r="B2" s="3" t="s">
        <v>112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1"/>
      <c r="T2" s="3"/>
      <c r="U2" s="3"/>
      <c r="V2" s="3"/>
      <c r="W2" s="11"/>
      <c r="X2" s="4"/>
      <c r="Y2" s="4"/>
    </row>
    <row r="3" spans="1:26">
      <c r="A3" s="4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1"/>
      <c r="T3" s="3"/>
      <c r="U3" s="3"/>
      <c r="V3" s="3"/>
      <c r="W3" s="11"/>
      <c r="X3" s="4"/>
      <c r="Y3" s="4"/>
    </row>
    <row r="4" spans="1:26" ht="23.25">
      <c r="A4" s="25"/>
      <c r="B4" s="13" t="s">
        <v>10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41"/>
      <c r="Y4" s="14"/>
    </row>
    <row r="5" spans="1:26" ht="25.5">
      <c r="A5" s="26" t="s">
        <v>2</v>
      </c>
      <c r="B5" s="28" t="s">
        <v>0</v>
      </c>
      <c r="C5" s="73" t="s">
        <v>59</v>
      </c>
      <c r="D5" s="73" t="s">
        <v>61</v>
      </c>
      <c r="E5" s="73" t="s">
        <v>60</v>
      </c>
      <c r="F5" s="98" t="s">
        <v>62</v>
      </c>
      <c r="G5" s="94"/>
      <c r="H5" s="94" t="s">
        <v>63</v>
      </c>
      <c r="I5" s="94"/>
      <c r="J5" s="94" t="s">
        <v>64</v>
      </c>
      <c r="K5" s="94"/>
      <c r="L5" s="94" t="s">
        <v>65</v>
      </c>
      <c r="M5" s="94"/>
      <c r="N5" s="94" t="s">
        <v>66</v>
      </c>
      <c r="O5" s="94"/>
      <c r="P5" s="94" t="s">
        <v>67</v>
      </c>
      <c r="Q5" s="95"/>
      <c r="R5" s="26" t="s">
        <v>3</v>
      </c>
      <c r="S5" s="26" t="s">
        <v>42</v>
      </c>
      <c r="T5" s="26" t="s">
        <v>43</v>
      </c>
      <c r="U5" s="26" t="s">
        <v>44</v>
      </c>
      <c r="V5" s="26" t="s">
        <v>45</v>
      </c>
      <c r="W5" s="26" t="s">
        <v>46</v>
      </c>
      <c r="X5" s="26" t="s">
        <v>47</v>
      </c>
      <c r="Y5" s="88" t="s">
        <v>16</v>
      </c>
    </row>
    <row r="6" spans="1:26">
      <c r="A6" s="27"/>
      <c r="B6" s="29"/>
      <c r="C6" s="27" t="s">
        <v>48</v>
      </c>
      <c r="D6" s="75" t="s">
        <v>48</v>
      </c>
      <c r="E6" s="75" t="s">
        <v>48</v>
      </c>
      <c r="F6" s="15" t="s">
        <v>4</v>
      </c>
      <c r="G6" s="15" t="s">
        <v>5</v>
      </c>
      <c r="H6" s="15" t="s">
        <v>4</v>
      </c>
      <c r="I6" s="15" t="s">
        <v>5</v>
      </c>
      <c r="J6" s="15" t="s">
        <v>4</v>
      </c>
      <c r="K6" s="15" t="s">
        <v>5</v>
      </c>
      <c r="L6" s="15" t="s">
        <v>4</v>
      </c>
      <c r="M6" s="15" t="s">
        <v>5</v>
      </c>
      <c r="N6" s="15" t="s">
        <v>4</v>
      </c>
      <c r="O6" s="15" t="s">
        <v>5</v>
      </c>
      <c r="P6" s="15" t="s">
        <v>4</v>
      </c>
      <c r="Q6" s="30" t="s">
        <v>5</v>
      </c>
      <c r="R6" s="27"/>
      <c r="S6" s="27"/>
      <c r="T6" s="27"/>
      <c r="U6" s="27"/>
      <c r="V6" s="27"/>
      <c r="W6" s="27"/>
      <c r="X6" s="27"/>
      <c r="Y6" s="89"/>
    </row>
    <row r="7" spans="1:26">
      <c r="A7" s="16" t="s">
        <v>26</v>
      </c>
      <c r="B7" s="16" t="s">
        <v>27</v>
      </c>
      <c r="C7" s="16"/>
      <c r="D7" s="16"/>
      <c r="E7" s="16"/>
      <c r="F7" s="16" t="s">
        <v>29</v>
      </c>
      <c r="G7" s="16" t="s">
        <v>28</v>
      </c>
      <c r="H7" s="16" t="s">
        <v>30</v>
      </c>
      <c r="I7" s="16" t="s">
        <v>31</v>
      </c>
      <c r="J7" s="16" t="s">
        <v>32</v>
      </c>
      <c r="K7" s="16" t="s">
        <v>33</v>
      </c>
      <c r="L7" s="16" t="s">
        <v>34</v>
      </c>
      <c r="M7" s="16" t="s">
        <v>35</v>
      </c>
      <c r="N7" s="16" t="s">
        <v>36</v>
      </c>
      <c r="O7" s="16" t="s">
        <v>37</v>
      </c>
      <c r="P7" s="16" t="s">
        <v>38</v>
      </c>
      <c r="Q7" s="16" t="s">
        <v>39</v>
      </c>
      <c r="R7" s="16" t="s">
        <v>40</v>
      </c>
      <c r="S7" s="16" t="s">
        <v>42</v>
      </c>
      <c r="T7" s="16" t="s">
        <v>43</v>
      </c>
      <c r="U7" s="16" t="s">
        <v>44</v>
      </c>
      <c r="V7" s="16" t="s">
        <v>45</v>
      </c>
      <c r="W7" s="16" t="s">
        <v>46</v>
      </c>
      <c r="X7" s="16" t="s">
        <v>47</v>
      </c>
      <c r="Y7" s="16" t="s">
        <v>41</v>
      </c>
    </row>
    <row r="8" spans="1:26">
      <c r="A8" s="16">
        <f>RANK(Y8,Y$8:Y$10)</f>
        <v>1</v>
      </c>
      <c r="B8" s="44" t="s">
        <v>75</v>
      </c>
      <c r="C8" s="52">
        <v>2.5162037037037038E-2</v>
      </c>
      <c r="D8" s="52">
        <v>4.0439814814814817E-2</v>
      </c>
      <c r="E8" s="52">
        <f>(C8+D8)</f>
        <v>6.5601851851851856E-2</v>
      </c>
      <c r="F8" s="69">
        <v>1</v>
      </c>
      <c r="G8" s="69">
        <f>IFERROR(VLOOKUP(F8,Table7[[Place]:[Points]],2),0)</f>
        <v>100</v>
      </c>
      <c r="H8" s="69"/>
      <c r="I8" s="69">
        <f>IFERROR(VLOOKUP(H8,Table7[[Place]:[Points]],2),0)</f>
        <v>0</v>
      </c>
      <c r="J8" s="69"/>
      <c r="K8" s="69">
        <f>IFERROR(VLOOKUP(J8,Table7[[Place]:[Points]],2),0)</f>
        <v>0</v>
      </c>
      <c r="L8" s="69"/>
      <c r="M8" s="69">
        <f>IFERROR(VLOOKUP(L8,Table7[[Place]:[Points]],2),0)</f>
        <v>0</v>
      </c>
      <c r="N8" s="69"/>
      <c r="O8" s="69">
        <f>IFERROR(VLOOKUP(N8,Table7[[Place]:[Points]],2),0)</f>
        <v>0</v>
      </c>
      <c r="P8" s="69"/>
      <c r="Q8" s="69">
        <f>IFERROR(VLOOKUP(P8,Table7[[Place]:[Points]],2),0)</f>
        <v>0</v>
      </c>
      <c r="R8" s="57">
        <f>SUM(G8,I8,K8,M8,O8,Q8)</f>
        <v>100</v>
      </c>
      <c r="S8" s="57" t="e">
        <f>#REF!</f>
        <v>#REF!</v>
      </c>
      <c r="T8" s="57" t="e">
        <f>#REF!</f>
        <v>#REF!</v>
      </c>
      <c r="U8" s="57" t="e">
        <f>#REF!</f>
        <v>#REF!</v>
      </c>
      <c r="V8" s="57" t="e">
        <f>#REF!</f>
        <v>#REF!</v>
      </c>
      <c r="W8" s="57" t="e">
        <f>#REF!</f>
        <v>#REF!</v>
      </c>
      <c r="X8" s="57" t="e">
        <f>#REF!</f>
        <v>#REF!</v>
      </c>
      <c r="Y8" s="80">
        <f>SUM(LARGE(G8:Q8,{1}))</f>
        <v>100</v>
      </c>
      <c r="Z8" s="58"/>
    </row>
    <row r="9" spans="1:26">
      <c r="A9" s="16">
        <f>RANK(Y9,Y$8:Y$10)</f>
        <v>2</v>
      </c>
      <c r="B9" s="70" t="s">
        <v>76</v>
      </c>
      <c r="C9" s="52">
        <v>2.7777777777777776E-2</v>
      </c>
      <c r="D9" s="85" t="s">
        <v>77</v>
      </c>
      <c r="E9" s="85"/>
      <c r="F9" s="67" t="s">
        <v>6</v>
      </c>
      <c r="G9" s="68">
        <f>IFERROR(VLOOKUP(F9,Table7[[Place]:[Points]],2),0)</f>
        <v>40</v>
      </c>
      <c r="H9" s="68"/>
      <c r="I9" s="69">
        <f>IFERROR(VLOOKUP(H9,Table7[[Place]:[Points]],2),0)</f>
        <v>0</v>
      </c>
      <c r="J9" s="68"/>
      <c r="K9" s="69">
        <f>IFERROR(VLOOKUP(J9,Table7[[Place]:[Points]],2),0)</f>
        <v>0</v>
      </c>
      <c r="L9" s="68"/>
      <c r="M9" s="69">
        <f>IFERROR(VLOOKUP(L9,Table7[[Place]:[Points]],2),0)</f>
        <v>0</v>
      </c>
      <c r="N9" s="68"/>
      <c r="O9" s="69">
        <f>IFERROR(VLOOKUP(N9,Table7[[Place]:[Points]],2),0)</f>
        <v>0</v>
      </c>
      <c r="P9" s="68"/>
      <c r="Q9" s="69">
        <f>IFERROR(VLOOKUP(P9,Table7[[Place]:[Points]],2),0)</f>
        <v>0</v>
      </c>
      <c r="R9" s="16">
        <f>SUM(G9,I9,K9,M9,O9,Q9)</f>
        <v>40</v>
      </c>
      <c r="S9" s="16" t="e">
        <f>#REF!</f>
        <v>#REF!</v>
      </c>
      <c r="T9" s="16" t="e">
        <f>#REF!</f>
        <v>#REF!</v>
      </c>
      <c r="U9" s="16" t="e">
        <f>#REF!</f>
        <v>#REF!</v>
      </c>
      <c r="V9" s="16" t="e">
        <f>#REF!</f>
        <v>#REF!</v>
      </c>
      <c r="W9" s="16" t="e">
        <f>#REF!</f>
        <v>#REF!</v>
      </c>
      <c r="X9" s="16" t="e">
        <f>#REF!</f>
        <v>#REF!</v>
      </c>
      <c r="Y9" s="80">
        <f>SUM(LARGE(G9:Q9,{1}))</f>
        <v>40</v>
      </c>
      <c r="Z9" s="58"/>
    </row>
    <row r="10" spans="1:26">
      <c r="A10" s="16">
        <f>RANK(Y10,Y$8:Y$10)</f>
        <v>2</v>
      </c>
      <c r="B10" s="44" t="s">
        <v>78</v>
      </c>
      <c r="C10" s="52">
        <v>3.8194444444444441E-2</v>
      </c>
      <c r="D10" s="85" t="s">
        <v>77</v>
      </c>
      <c r="E10" s="52"/>
      <c r="F10" s="67" t="s">
        <v>6</v>
      </c>
      <c r="G10" s="69">
        <f>IFERROR(VLOOKUP(F10,Table7[[Place]:[Points]],2),0)</f>
        <v>40</v>
      </c>
      <c r="H10" s="69"/>
      <c r="I10" s="69">
        <f>IFERROR(VLOOKUP(H10,Table7[[Place]:[Points]],2),0)</f>
        <v>0</v>
      </c>
      <c r="J10" s="69"/>
      <c r="K10" s="69">
        <f>IFERROR(VLOOKUP(J10,Table7[[Place]:[Points]],2),0)</f>
        <v>0</v>
      </c>
      <c r="L10" s="69"/>
      <c r="M10" s="69">
        <f>IFERROR(VLOOKUP(L10,Table7[[Place]:[Points]],2),0)</f>
        <v>0</v>
      </c>
      <c r="N10" s="69"/>
      <c r="O10" s="69">
        <f>IFERROR(VLOOKUP(N10,Table7[[Place]:[Points]],2),0)</f>
        <v>0</v>
      </c>
      <c r="P10" s="69"/>
      <c r="Q10" s="69">
        <f>IFERROR(VLOOKUP(P10,Table7[[Place]:[Points]],2),0)</f>
        <v>0</v>
      </c>
      <c r="R10" s="57">
        <f>SUM(G10,I10,K10,M10,O10,Q10)</f>
        <v>40</v>
      </c>
      <c r="S10" s="57" t="e">
        <f>#REF!</f>
        <v>#REF!</v>
      </c>
      <c r="T10" s="57" t="e">
        <f>#REF!</f>
        <v>#REF!</v>
      </c>
      <c r="U10" s="57" t="e">
        <f>#REF!</f>
        <v>#REF!</v>
      </c>
      <c r="V10" s="57" t="e">
        <f>#REF!</f>
        <v>#REF!</v>
      </c>
      <c r="W10" s="57" t="e">
        <f>#REF!</f>
        <v>#REF!</v>
      </c>
      <c r="X10" s="57" t="e">
        <f>#REF!</f>
        <v>#REF!</v>
      </c>
      <c r="Y10" s="80">
        <f>SUM(LARGE(G10:Q10,{1}))</f>
        <v>40</v>
      </c>
      <c r="Z10" s="58"/>
    </row>
    <row r="11" spans="1:26">
      <c r="A11" s="4"/>
      <c r="B11" s="17"/>
      <c r="C11" s="18"/>
      <c r="D11" s="18"/>
      <c r="E11" s="18"/>
      <c r="F11" s="72">
        <f>COUNTIF(F8:F10,"&lt;&gt;")</f>
        <v>3</v>
      </c>
      <c r="G11" s="18"/>
      <c r="H11" s="72">
        <f>COUNTIF(H8:H10,"&lt;&gt;")</f>
        <v>0</v>
      </c>
      <c r="I11" s="71"/>
      <c r="J11" s="72">
        <f>COUNTIF(J8:J10,"&lt;&gt;")</f>
        <v>0</v>
      </c>
      <c r="K11" s="71"/>
      <c r="L11" s="72">
        <f>COUNTIF(L8:L10,"&lt;&gt;")</f>
        <v>0</v>
      </c>
      <c r="M11" s="71"/>
      <c r="N11" s="72">
        <f>COUNTIF(N8:N10,"&lt;&gt;")</f>
        <v>0</v>
      </c>
      <c r="O11" s="71"/>
      <c r="P11" s="72">
        <f>COUNTIF(P8:P10,"&lt;&gt;")</f>
        <v>0</v>
      </c>
      <c r="Q11" s="18"/>
      <c r="R11" s="18"/>
      <c r="S11" s="18"/>
      <c r="T11" s="37"/>
      <c r="U11" s="3"/>
      <c r="V11" s="3"/>
      <c r="W11" s="3"/>
      <c r="X11" s="11"/>
      <c r="Y11" s="4"/>
    </row>
    <row r="12" spans="1:26">
      <c r="A12" s="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3"/>
      <c r="U12" s="3"/>
      <c r="V12" s="3"/>
      <c r="W12" s="11"/>
      <c r="X12" s="4"/>
      <c r="Y12" s="37"/>
    </row>
    <row r="13" spans="1:26" ht="23.25">
      <c r="A13" s="22"/>
      <c r="B13" s="19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42"/>
      <c r="Y13" s="20"/>
    </row>
    <row r="14" spans="1:26" ht="25.5" customHeight="1">
      <c r="A14" s="31" t="s">
        <v>2</v>
      </c>
      <c r="B14" s="76" t="s">
        <v>0</v>
      </c>
      <c r="C14" s="79" t="s">
        <v>59</v>
      </c>
      <c r="D14" s="79" t="s">
        <v>61</v>
      </c>
      <c r="E14" s="74" t="s">
        <v>60</v>
      </c>
      <c r="F14" s="96" t="s">
        <v>62</v>
      </c>
      <c r="G14" s="97"/>
      <c r="H14" s="91" t="s">
        <v>63</v>
      </c>
      <c r="I14" s="97"/>
      <c r="J14" s="91" t="s">
        <v>64</v>
      </c>
      <c r="K14" s="97"/>
      <c r="L14" s="91" t="s">
        <v>65</v>
      </c>
      <c r="M14" s="97"/>
      <c r="N14" s="91" t="s">
        <v>66</v>
      </c>
      <c r="O14" s="97"/>
      <c r="P14" s="91" t="s">
        <v>67</v>
      </c>
      <c r="Q14" s="97"/>
      <c r="R14" s="31" t="s">
        <v>3</v>
      </c>
      <c r="S14" s="31" t="s">
        <v>42</v>
      </c>
      <c r="T14" s="31" t="s">
        <v>43</v>
      </c>
      <c r="U14" s="31" t="s">
        <v>44</v>
      </c>
      <c r="V14" s="31" t="s">
        <v>45</v>
      </c>
      <c r="W14" s="31" t="s">
        <v>46</v>
      </c>
      <c r="X14" s="31" t="s">
        <v>47</v>
      </c>
      <c r="Y14" s="92" t="s">
        <v>16</v>
      </c>
    </row>
    <row r="15" spans="1:26">
      <c r="A15" s="33"/>
      <c r="B15" s="77"/>
      <c r="C15" s="33" t="s">
        <v>48</v>
      </c>
      <c r="D15" s="33" t="s">
        <v>48</v>
      </c>
      <c r="E15" s="33" t="s">
        <v>48</v>
      </c>
      <c r="F15" s="78" t="s">
        <v>4</v>
      </c>
      <c r="G15" s="21" t="s">
        <v>5</v>
      </c>
      <c r="H15" s="21" t="s">
        <v>4</v>
      </c>
      <c r="I15" s="21" t="s">
        <v>5</v>
      </c>
      <c r="J15" s="21" t="s">
        <v>4</v>
      </c>
      <c r="K15" s="21" t="s">
        <v>5</v>
      </c>
      <c r="L15" s="21" t="s">
        <v>4</v>
      </c>
      <c r="M15" s="21" t="s">
        <v>5</v>
      </c>
      <c r="N15" s="21" t="s">
        <v>4</v>
      </c>
      <c r="O15" s="21" t="s">
        <v>5</v>
      </c>
      <c r="P15" s="21" t="s">
        <v>4</v>
      </c>
      <c r="Q15" s="35" t="s">
        <v>5</v>
      </c>
      <c r="R15" s="33"/>
      <c r="S15" s="33"/>
      <c r="T15" s="33"/>
      <c r="U15" s="33"/>
      <c r="V15" s="33"/>
      <c r="W15" s="33"/>
      <c r="X15" s="33"/>
      <c r="Y15" s="93"/>
    </row>
    <row r="16" spans="1:26">
      <c r="A16" s="23" t="s">
        <v>26</v>
      </c>
      <c r="B16" s="50" t="s">
        <v>27</v>
      </c>
      <c r="C16" s="23"/>
      <c r="D16" s="23"/>
      <c r="E16" s="23"/>
      <c r="F16" s="23" t="s">
        <v>29</v>
      </c>
      <c r="G16" s="51" t="s">
        <v>28</v>
      </c>
      <c r="H16" s="23" t="s">
        <v>30</v>
      </c>
      <c r="I16" s="51" t="s">
        <v>31</v>
      </c>
      <c r="J16" s="23" t="s">
        <v>32</v>
      </c>
      <c r="K16" s="23" t="s">
        <v>33</v>
      </c>
      <c r="L16" s="23" t="s">
        <v>34</v>
      </c>
      <c r="M16" s="23" t="s">
        <v>35</v>
      </c>
      <c r="N16" s="23" t="s">
        <v>36</v>
      </c>
      <c r="O16" s="23" t="s">
        <v>37</v>
      </c>
      <c r="P16" s="23" t="s">
        <v>38</v>
      </c>
      <c r="Q16" s="23" t="s">
        <v>39</v>
      </c>
      <c r="R16" s="23" t="s">
        <v>40</v>
      </c>
      <c r="S16" s="23" t="s">
        <v>42</v>
      </c>
      <c r="T16" s="23" t="s">
        <v>43</v>
      </c>
      <c r="U16" s="23" t="s">
        <v>44</v>
      </c>
      <c r="V16" s="23" t="s">
        <v>45</v>
      </c>
      <c r="W16" s="23" t="s">
        <v>46</v>
      </c>
      <c r="X16" s="23" t="s">
        <v>47</v>
      </c>
      <c r="Y16" s="23" t="s">
        <v>41</v>
      </c>
    </row>
    <row r="17" spans="1:25">
      <c r="A17" s="23">
        <f t="shared" ref="A17:A24" si="0">RANK(Y17,Y$17:Y$24)</f>
        <v>1</v>
      </c>
      <c r="B17" s="81" t="s">
        <v>79</v>
      </c>
      <c r="C17" s="53">
        <v>1.7499999999999998E-2</v>
      </c>
      <c r="D17" s="53">
        <v>2.8229166666666666E-2</v>
      </c>
      <c r="E17" s="53">
        <f>(C17+D17)</f>
        <v>4.5729166666666668E-2</v>
      </c>
      <c r="F17" s="62">
        <v>1</v>
      </c>
      <c r="G17" s="60">
        <f>IFERROR(VLOOKUP(F17,Table7[[Place]:[Points]],2),0)</f>
        <v>100</v>
      </c>
      <c r="H17" s="62"/>
      <c r="I17" s="62">
        <f>IFERROR(VLOOKUP(H17,Table7[[Place]:[Points]],2),0)</f>
        <v>0</v>
      </c>
      <c r="J17" s="62"/>
      <c r="K17" s="62">
        <f>IFERROR(VLOOKUP(J17,Table7[[Place]:[Points]],2),0)</f>
        <v>0</v>
      </c>
      <c r="L17" s="62"/>
      <c r="M17" s="62">
        <f>IFERROR(VLOOKUP(L17,Table7[[Place]:[Points]],2),0)</f>
        <v>0</v>
      </c>
      <c r="N17" s="62"/>
      <c r="O17" s="62">
        <f>IFERROR(VLOOKUP(N17,Table7[[Place]:[Points]],2),0)</f>
        <v>0</v>
      </c>
      <c r="P17" s="62"/>
      <c r="Q17" s="62">
        <f>IFERROR(VLOOKUP(P17,Table7[[Place]:[Points]],2),0)</f>
        <v>0</v>
      </c>
      <c r="R17" s="23">
        <f t="shared" ref="R17:R24" si="1">SUM(G17,I17,K17,M17,O17,Q17)</f>
        <v>100</v>
      </c>
      <c r="S17" s="23" t="e">
        <f>#REF!</f>
        <v>#REF!</v>
      </c>
      <c r="T17" s="23" t="e">
        <f>#REF!</f>
        <v>#REF!</v>
      </c>
      <c r="U17" s="23" t="e">
        <f>#REF!</f>
        <v>#REF!</v>
      </c>
      <c r="V17" s="23" t="e">
        <f>#REF!</f>
        <v>#REF!</v>
      </c>
      <c r="W17" s="23" t="e">
        <f>#REF!</f>
        <v>#REF!</v>
      </c>
      <c r="X17" s="23" t="e">
        <f>#REF!</f>
        <v>#REF!</v>
      </c>
      <c r="Y17" s="81">
        <f>SUM(LARGE(G17:Q17,{1}))</f>
        <v>100</v>
      </c>
    </row>
    <row r="18" spans="1:25">
      <c r="A18" s="23">
        <f t="shared" si="0"/>
        <v>2</v>
      </c>
      <c r="B18" s="50" t="s">
        <v>80</v>
      </c>
      <c r="C18" s="53">
        <v>1.7708333333333333E-2</v>
      </c>
      <c r="D18" s="53">
        <v>2.9618055555555554E-2</v>
      </c>
      <c r="E18" s="53">
        <f>(C18+D18)</f>
        <v>4.732638888888889E-2</v>
      </c>
      <c r="F18" s="60">
        <v>2</v>
      </c>
      <c r="G18" s="60">
        <f>IFERROR(VLOOKUP(F18,Table7[[Place]:[Points]],2),0)</f>
        <v>95</v>
      </c>
      <c r="H18" s="60"/>
      <c r="I18" s="60">
        <f>IFERROR(VLOOKUP(H18,Table7[[Place]:[Points]],2),0)</f>
        <v>0</v>
      </c>
      <c r="J18" s="60"/>
      <c r="K18" s="60">
        <f>IFERROR(VLOOKUP(J18,Table7[[Place]:[Points]],2),0)</f>
        <v>0</v>
      </c>
      <c r="L18" s="60"/>
      <c r="M18" s="60">
        <f>IFERROR(VLOOKUP(L18,Table7[[Place]:[Points]],2),0)</f>
        <v>0</v>
      </c>
      <c r="N18" s="63"/>
      <c r="O18" s="60">
        <f>IFERROR(VLOOKUP(N18,Table7[[Place]:[Points]],2),0)</f>
        <v>0</v>
      </c>
      <c r="P18" s="60"/>
      <c r="Q18" s="60">
        <f>IFERROR(VLOOKUP(P18,Table7[[Place]:[Points]],2),0)</f>
        <v>0</v>
      </c>
      <c r="R18" s="23">
        <f t="shared" si="1"/>
        <v>95</v>
      </c>
      <c r="S18" s="23" t="e">
        <f>#REF!</f>
        <v>#REF!</v>
      </c>
      <c r="T18" s="23" t="e">
        <f>#REF!</f>
        <v>#REF!</v>
      </c>
      <c r="U18" s="23" t="e">
        <f>#REF!</f>
        <v>#REF!</v>
      </c>
      <c r="V18" s="23" t="e">
        <f>#REF!</f>
        <v>#REF!</v>
      </c>
      <c r="W18" s="23" t="e">
        <f>#REF!</f>
        <v>#REF!</v>
      </c>
      <c r="X18" s="23" t="e">
        <f>#REF!</f>
        <v>#REF!</v>
      </c>
      <c r="Y18" s="82">
        <f>SUM(LARGE(G18:Q18,{1}))</f>
        <v>95</v>
      </c>
    </row>
    <row r="19" spans="1:25">
      <c r="A19" s="23">
        <f t="shared" si="0"/>
        <v>3</v>
      </c>
      <c r="B19" s="43" t="s">
        <v>81</v>
      </c>
      <c r="C19" s="53">
        <v>1.8310185185185186E-2</v>
      </c>
      <c r="D19" s="53">
        <v>3.2777777777777781E-2</v>
      </c>
      <c r="E19" s="53">
        <f>(C19+D19)</f>
        <v>5.1087962962962967E-2</v>
      </c>
      <c r="F19" s="60">
        <v>3</v>
      </c>
      <c r="G19" s="60">
        <f>IFERROR(VLOOKUP(F19,Table7[[Place]:[Points]],2),0)</f>
        <v>91</v>
      </c>
      <c r="H19" s="60"/>
      <c r="I19" s="60">
        <f>IFERROR(VLOOKUP(H19,Table7[[Place]:[Points]],2),0)</f>
        <v>0</v>
      </c>
      <c r="J19" s="60"/>
      <c r="K19" s="60">
        <f>IFERROR(VLOOKUP(J19,Table7[[Place]:[Points]],2),0)</f>
        <v>0</v>
      </c>
      <c r="L19" s="60"/>
      <c r="M19" s="60">
        <f>IFERROR(VLOOKUP(L19,Table7[[Place]:[Points]],2),0)</f>
        <v>0</v>
      </c>
      <c r="N19" s="60"/>
      <c r="O19" s="60">
        <f>IFERROR(VLOOKUP(N19,Table7[[Place]:[Points]],2),0)</f>
        <v>0</v>
      </c>
      <c r="P19" s="60"/>
      <c r="Q19" s="60">
        <f>IFERROR(VLOOKUP(P19,Table7[[Place]:[Points]],2),0)</f>
        <v>0</v>
      </c>
      <c r="R19" s="23">
        <f t="shared" si="1"/>
        <v>91</v>
      </c>
      <c r="S19" s="23" t="e">
        <f>#REF!</f>
        <v>#REF!</v>
      </c>
      <c r="T19" s="23" t="e">
        <f>#REF!</f>
        <v>#REF!</v>
      </c>
      <c r="U19" s="23" t="e">
        <f>#REF!</f>
        <v>#REF!</v>
      </c>
      <c r="V19" s="23" t="e">
        <f>#REF!</f>
        <v>#REF!</v>
      </c>
      <c r="W19" s="23" t="e">
        <f>#REF!</f>
        <v>#REF!</v>
      </c>
      <c r="X19" s="23" t="e">
        <f>#REF!</f>
        <v>#REF!</v>
      </c>
      <c r="Y19" s="82">
        <f>SUM(LARGE(G19:Q19,{1}))</f>
        <v>91</v>
      </c>
    </row>
    <row r="20" spans="1:25">
      <c r="A20" s="23">
        <f t="shared" si="0"/>
        <v>4</v>
      </c>
      <c r="B20" s="83" t="s">
        <v>82</v>
      </c>
      <c r="C20" s="53">
        <v>1.8148148148148146E-2</v>
      </c>
      <c r="D20" s="53">
        <v>3.6574074074074071E-2</v>
      </c>
      <c r="E20" s="53">
        <f>(C20+D20)</f>
        <v>5.4722222222222214E-2</v>
      </c>
      <c r="F20" s="64">
        <v>4</v>
      </c>
      <c r="G20" s="60">
        <f>IFERROR(VLOOKUP(F20,Table7[[Place]:[Points]],2),0)</f>
        <v>88</v>
      </c>
      <c r="H20" s="64"/>
      <c r="I20" s="64">
        <f>IFERROR(VLOOKUP(H20,Table7[[Place]:[Points]],2),0)</f>
        <v>0</v>
      </c>
      <c r="J20" s="64"/>
      <c r="K20" s="64">
        <f>IFERROR(VLOOKUP(J20,Table7[[Place]:[Points]],2),0)</f>
        <v>0</v>
      </c>
      <c r="L20" s="64"/>
      <c r="M20" s="64">
        <f>IFERROR(VLOOKUP(L20,Table7[[Place]:[Points]],2),0)</f>
        <v>0</v>
      </c>
      <c r="N20" s="64"/>
      <c r="O20" s="64">
        <f>IFERROR(VLOOKUP(N20,Table7[[Place]:[Points]],2),0)</f>
        <v>0</v>
      </c>
      <c r="P20" s="64"/>
      <c r="Q20" s="64">
        <f>IFERROR(VLOOKUP(P20,Table7[[Place]:[Points]],2),0)</f>
        <v>0</v>
      </c>
      <c r="R20" s="54">
        <f t="shared" si="1"/>
        <v>88</v>
      </c>
      <c r="S20" s="54" t="e">
        <f>#REF!</f>
        <v>#REF!</v>
      </c>
      <c r="T20" s="54" t="e">
        <f>#REF!</f>
        <v>#REF!</v>
      </c>
      <c r="U20" s="54" t="e">
        <f>#REF!</f>
        <v>#REF!</v>
      </c>
      <c r="V20" s="54" t="e">
        <f>#REF!</f>
        <v>#REF!</v>
      </c>
      <c r="W20" s="54" t="e">
        <f>#REF!</f>
        <v>#REF!</v>
      </c>
      <c r="X20" s="54" t="e">
        <f>#REF!</f>
        <v>#REF!</v>
      </c>
      <c r="Y20" s="83">
        <f>SUM(LARGE(G20:Q20,{1}))</f>
        <v>88</v>
      </c>
    </row>
    <row r="21" spans="1:25">
      <c r="A21" s="23">
        <f t="shared" si="0"/>
        <v>5</v>
      </c>
      <c r="B21" s="83" t="s">
        <v>85</v>
      </c>
      <c r="C21" s="53" t="s">
        <v>87</v>
      </c>
      <c r="D21" s="53" t="s">
        <v>87</v>
      </c>
      <c r="E21" s="53"/>
      <c r="F21" s="64">
        <v>5</v>
      </c>
      <c r="G21" s="60">
        <f>IFERROR(VLOOKUP(F21,Table7[[Place]:[Points]],2),0)</f>
        <v>86</v>
      </c>
      <c r="H21" s="64"/>
      <c r="I21" s="64">
        <f>IFERROR(VLOOKUP(H21,Table7[[Place]:[Points]],2),0)</f>
        <v>0</v>
      </c>
      <c r="J21" s="64"/>
      <c r="K21" s="64">
        <f>IFERROR(VLOOKUP(J21,Table7[[Place]:[Points]],2),0)</f>
        <v>0</v>
      </c>
      <c r="L21" s="64"/>
      <c r="M21" s="64">
        <f>IFERROR(VLOOKUP(L21,Table7[[Place]:[Points]],2),0)</f>
        <v>0</v>
      </c>
      <c r="N21" s="64"/>
      <c r="O21" s="64">
        <f>IFERROR(VLOOKUP(N21,Table7[[Place]:[Points]],2),0)</f>
        <v>0</v>
      </c>
      <c r="P21" s="64"/>
      <c r="Q21" s="64">
        <f>IFERROR(VLOOKUP(P21,Table7[[Place]:[Points]],2),0)</f>
        <v>0</v>
      </c>
      <c r="R21" s="54">
        <f t="shared" si="1"/>
        <v>86</v>
      </c>
      <c r="S21" s="54" t="e">
        <f>#REF!</f>
        <v>#REF!</v>
      </c>
      <c r="T21" s="54" t="e">
        <f>#REF!</f>
        <v>#REF!</v>
      </c>
      <c r="U21" s="54" t="e">
        <f>#REF!</f>
        <v>#REF!</v>
      </c>
      <c r="V21" s="54" t="e">
        <f>#REF!</f>
        <v>#REF!</v>
      </c>
      <c r="W21" s="54" t="e">
        <f>#REF!</f>
        <v>#REF!</v>
      </c>
      <c r="X21" s="54" t="e">
        <f>#REF!</f>
        <v>#REF!</v>
      </c>
      <c r="Y21" s="83">
        <f>SUM(LARGE(G21:Q21,{1}))</f>
        <v>86</v>
      </c>
    </row>
    <row r="22" spans="1:25">
      <c r="A22" s="23">
        <f t="shared" si="0"/>
        <v>6</v>
      </c>
      <c r="B22" s="81" t="s">
        <v>83</v>
      </c>
      <c r="C22" s="53">
        <v>1.3495370370370371E-2</v>
      </c>
      <c r="D22" s="53" t="s">
        <v>77</v>
      </c>
      <c r="E22" s="53" t="s">
        <v>6</v>
      </c>
      <c r="F22" s="60" t="s">
        <v>6</v>
      </c>
      <c r="G22" s="60">
        <f>IFERROR(VLOOKUP(F22,Table7[[Place]:[Points]],2),0)</f>
        <v>40</v>
      </c>
      <c r="H22" s="64"/>
      <c r="I22" s="64">
        <f>IFERROR(VLOOKUP(H22,Table7[[Place]:[Points]],2),0)</f>
        <v>0</v>
      </c>
      <c r="J22" s="64"/>
      <c r="K22" s="64">
        <f>IFERROR(VLOOKUP(J22,Table7[[Place]:[Points]],2),0)</f>
        <v>0</v>
      </c>
      <c r="L22" s="64"/>
      <c r="M22" s="64">
        <f>IFERROR(VLOOKUP(L22,Table7[[Place]:[Points]],2),0)</f>
        <v>0</v>
      </c>
      <c r="N22" s="64"/>
      <c r="O22" s="64">
        <f>IFERROR(VLOOKUP(N22,Table7[[Place]:[Points]],2),0)</f>
        <v>0</v>
      </c>
      <c r="P22" s="64"/>
      <c r="Q22" s="64">
        <f>IFERROR(VLOOKUP(P22,Table7[[Place]:[Points]],2),0)</f>
        <v>0</v>
      </c>
      <c r="R22" s="54">
        <f t="shared" si="1"/>
        <v>40</v>
      </c>
      <c r="S22" s="54" t="e">
        <f>#REF!</f>
        <v>#REF!</v>
      </c>
      <c r="T22" s="54" t="e">
        <f>#REF!</f>
        <v>#REF!</v>
      </c>
      <c r="U22" s="54" t="e">
        <f>#REF!</f>
        <v>#REF!</v>
      </c>
      <c r="V22" s="54" t="e">
        <f>#REF!</f>
        <v>#REF!</v>
      </c>
      <c r="W22" s="54" t="e">
        <f>#REF!</f>
        <v>#REF!</v>
      </c>
      <c r="X22" s="54" t="e">
        <f>#REF!</f>
        <v>#REF!</v>
      </c>
      <c r="Y22" s="83">
        <f>SUM(LARGE(G22:Q22,{1}))</f>
        <v>40</v>
      </c>
    </row>
    <row r="23" spans="1:25">
      <c r="A23" s="23">
        <f t="shared" si="0"/>
        <v>6</v>
      </c>
      <c r="B23" s="81" t="s">
        <v>84</v>
      </c>
      <c r="C23" s="53">
        <v>1.6180555555555556E-2</v>
      </c>
      <c r="D23" s="53" t="s">
        <v>77</v>
      </c>
      <c r="E23" s="53" t="s">
        <v>6</v>
      </c>
      <c r="F23" s="60" t="s">
        <v>6</v>
      </c>
      <c r="G23" s="60">
        <f>IFERROR(VLOOKUP(F23,Table7[[Place]:[Points]],2),0)</f>
        <v>40</v>
      </c>
      <c r="H23" s="62"/>
      <c r="I23" s="62">
        <f>IFERROR(VLOOKUP(H23,Table7[[Place]:[Points]],2),0)</f>
        <v>0</v>
      </c>
      <c r="J23" s="62"/>
      <c r="K23" s="62">
        <f>IFERROR(VLOOKUP(J23,Table7[[Place]:[Points]],2),0)</f>
        <v>0</v>
      </c>
      <c r="L23" s="62"/>
      <c r="M23" s="62">
        <f>IFERROR(VLOOKUP(L23,Table7[[Place]:[Points]],2),0)</f>
        <v>0</v>
      </c>
      <c r="N23" s="62"/>
      <c r="O23" s="62">
        <f>IFERROR(VLOOKUP(N23,Table7[[Place]:[Points]],2),0)</f>
        <v>0</v>
      </c>
      <c r="P23" s="62"/>
      <c r="Q23" s="62">
        <f>IFERROR(VLOOKUP(P23,Table7[[Place]:[Points]],2),0)</f>
        <v>0</v>
      </c>
      <c r="R23" s="23">
        <f t="shared" si="1"/>
        <v>40</v>
      </c>
      <c r="S23" s="23" t="e">
        <f>#REF!</f>
        <v>#REF!</v>
      </c>
      <c r="T23" s="23" t="e">
        <f>#REF!</f>
        <v>#REF!</v>
      </c>
      <c r="U23" s="23" t="e">
        <f>#REF!</f>
        <v>#REF!</v>
      </c>
      <c r="V23" s="23" t="e">
        <f>#REF!</f>
        <v>#REF!</v>
      </c>
      <c r="W23" s="23" t="e">
        <f>#REF!</f>
        <v>#REF!</v>
      </c>
      <c r="X23" s="23" t="e">
        <f>#REF!</f>
        <v>#REF!</v>
      </c>
      <c r="Y23" s="81">
        <f>SUM(LARGE(G23:Q23,{1}))</f>
        <v>40</v>
      </c>
    </row>
    <row r="24" spans="1:25">
      <c r="A24" s="23">
        <f t="shared" si="0"/>
        <v>6</v>
      </c>
      <c r="B24" s="83" t="s">
        <v>86</v>
      </c>
      <c r="C24" s="53" t="s">
        <v>6</v>
      </c>
      <c r="D24" s="53" t="s">
        <v>6</v>
      </c>
      <c r="E24" s="53"/>
      <c r="F24" s="60" t="s">
        <v>6</v>
      </c>
      <c r="G24" s="60">
        <f>IFERROR(VLOOKUP(F24,Table7[[Place]:[Points]],2),0)</f>
        <v>40</v>
      </c>
      <c r="H24" s="64"/>
      <c r="I24" s="64">
        <f>IFERROR(VLOOKUP(H24,Table7[[Place]:[Points]],2),0)</f>
        <v>0</v>
      </c>
      <c r="J24" s="64"/>
      <c r="K24" s="64">
        <f>IFERROR(VLOOKUP(J24,Table7[[Place]:[Points]],2),0)</f>
        <v>0</v>
      </c>
      <c r="L24" s="64"/>
      <c r="M24" s="64">
        <f>IFERROR(VLOOKUP(L24,Table7[[Place]:[Points]],2),0)</f>
        <v>0</v>
      </c>
      <c r="N24" s="64"/>
      <c r="O24" s="64">
        <f>IFERROR(VLOOKUP(N24,Table7[[Place]:[Points]],2),0)</f>
        <v>0</v>
      </c>
      <c r="P24" s="64"/>
      <c r="Q24" s="64">
        <f>IFERROR(VLOOKUP(P24,Table7[[Place]:[Points]],2),0)</f>
        <v>0</v>
      </c>
      <c r="R24" s="54">
        <f t="shared" si="1"/>
        <v>40</v>
      </c>
      <c r="S24" s="54" t="e">
        <f>#REF!</f>
        <v>#REF!</v>
      </c>
      <c r="T24" s="54" t="e">
        <f>#REF!</f>
        <v>#REF!</v>
      </c>
      <c r="U24" s="54" t="e">
        <f>#REF!</f>
        <v>#REF!</v>
      </c>
      <c r="V24" s="54" t="e">
        <f>#REF!</f>
        <v>#REF!</v>
      </c>
      <c r="W24" s="54" t="e">
        <f>#REF!</f>
        <v>#REF!</v>
      </c>
      <c r="X24" s="54" t="e">
        <f>#REF!</f>
        <v>#REF!</v>
      </c>
      <c r="Y24" s="83">
        <f>SUM(LARGE(G24:Q24,{1}))</f>
        <v>40</v>
      </c>
    </row>
    <row r="25" spans="1:25">
      <c r="A25" s="18"/>
      <c r="B25" s="6"/>
      <c r="C25" s="11"/>
      <c r="D25" s="11"/>
      <c r="E25" s="11"/>
      <c r="F25" s="59">
        <f>COUNTIF(F17:F24,"&lt;&gt;")</f>
        <v>8</v>
      </c>
      <c r="G25" s="11"/>
      <c r="H25" s="59">
        <f>COUNTIF(H17:H24,"&lt;&gt;")</f>
        <v>0</v>
      </c>
      <c r="I25" s="11"/>
      <c r="J25" s="59">
        <f>COUNTIF(J17:J24,"&lt;&gt;")</f>
        <v>0</v>
      </c>
      <c r="K25" s="11"/>
      <c r="L25" s="59">
        <f>COUNTIF(L17:L24,"&lt;&gt;")</f>
        <v>0</v>
      </c>
      <c r="M25" s="11"/>
      <c r="N25" s="59">
        <f>COUNTIF(N17:N24,"&lt;&gt;")</f>
        <v>0</v>
      </c>
      <c r="O25" s="11"/>
      <c r="P25" s="59">
        <f>COUNTIF(P17:P24,"&lt;&gt;")</f>
        <v>0</v>
      </c>
      <c r="Q25" s="11"/>
      <c r="R25" s="11"/>
      <c r="S25" s="11"/>
      <c r="T25" s="37"/>
      <c r="U25" s="3"/>
      <c r="V25" s="3"/>
      <c r="W25" s="3"/>
      <c r="X25" s="11"/>
      <c r="Y25" s="4"/>
    </row>
    <row r="26" spans="1:25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T26" s="3"/>
      <c r="U26" s="3"/>
      <c r="V26" s="3"/>
      <c r="W26" s="11"/>
      <c r="X26" s="4"/>
      <c r="Y26" s="4"/>
    </row>
    <row r="27" spans="1:25" ht="23.25">
      <c r="A27" s="24"/>
      <c r="B27" s="13" t="s">
        <v>11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41"/>
      <c r="Y27" s="14"/>
    </row>
    <row r="28" spans="1:25" ht="25.5">
      <c r="A28" s="26" t="s">
        <v>2</v>
      </c>
      <c r="B28" s="28" t="s">
        <v>0</v>
      </c>
      <c r="C28" s="73" t="s">
        <v>59</v>
      </c>
      <c r="D28" s="73" t="s">
        <v>61</v>
      </c>
      <c r="E28" s="73" t="s">
        <v>60</v>
      </c>
      <c r="F28" s="94" t="s">
        <v>18</v>
      </c>
      <c r="G28" s="94"/>
      <c r="H28" s="94" t="s">
        <v>19</v>
      </c>
      <c r="I28" s="94"/>
      <c r="J28" s="94" t="s">
        <v>20</v>
      </c>
      <c r="K28" s="94"/>
      <c r="L28" s="94" t="s">
        <v>21</v>
      </c>
      <c r="M28" s="94"/>
      <c r="N28" s="94" t="s">
        <v>22</v>
      </c>
      <c r="O28" s="94"/>
      <c r="P28" s="94" t="s">
        <v>23</v>
      </c>
      <c r="Q28" s="95"/>
      <c r="R28" s="26" t="s">
        <v>3</v>
      </c>
      <c r="S28" s="26" t="s">
        <v>42</v>
      </c>
      <c r="T28" s="26" t="s">
        <v>43</v>
      </c>
      <c r="U28" s="26" t="s">
        <v>44</v>
      </c>
      <c r="V28" s="26" t="s">
        <v>45</v>
      </c>
      <c r="W28" s="26" t="s">
        <v>46</v>
      </c>
      <c r="X28" s="26" t="s">
        <v>47</v>
      </c>
      <c r="Y28" s="88" t="s">
        <v>16</v>
      </c>
    </row>
    <row r="29" spans="1:25">
      <c r="A29" s="27"/>
      <c r="B29" s="29"/>
      <c r="C29" s="27" t="s">
        <v>48</v>
      </c>
      <c r="D29" s="75" t="s">
        <v>48</v>
      </c>
      <c r="E29" s="75" t="s">
        <v>48</v>
      </c>
      <c r="F29" s="15" t="s">
        <v>4</v>
      </c>
      <c r="G29" s="15" t="s">
        <v>5</v>
      </c>
      <c r="H29" s="15" t="s">
        <v>4</v>
      </c>
      <c r="I29" s="15" t="s">
        <v>5</v>
      </c>
      <c r="J29" s="15" t="s">
        <v>4</v>
      </c>
      <c r="K29" s="15" t="s">
        <v>5</v>
      </c>
      <c r="L29" s="15" t="s">
        <v>4</v>
      </c>
      <c r="M29" s="15" t="s">
        <v>5</v>
      </c>
      <c r="N29" s="15" t="s">
        <v>4</v>
      </c>
      <c r="O29" s="15" t="s">
        <v>5</v>
      </c>
      <c r="P29" s="15" t="s">
        <v>4</v>
      </c>
      <c r="Q29" s="30" t="s">
        <v>5</v>
      </c>
      <c r="R29" s="27"/>
      <c r="S29" s="27"/>
      <c r="T29" s="27"/>
      <c r="U29" s="27"/>
      <c r="V29" s="27"/>
      <c r="W29" s="27"/>
      <c r="X29" s="27"/>
      <c r="Y29" s="89"/>
    </row>
    <row r="30" spans="1:25">
      <c r="A30" s="16" t="s">
        <v>26</v>
      </c>
      <c r="B30" s="16" t="s">
        <v>27</v>
      </c>
      <c r="C30" s="16"/>
      <c r="D30" s="16"/>
      <c r="E30" s="16"/>
      <c r="F30" s="16" t="s">
        <v>29</v>
      </c>
      <c r="G30" s="16" t="s">
        <v>28</v>
      </c>
      <c r="H30" s="16" t="s">
        <v>30</v>
      </c>
      <c r="I30" s="16" t="s">
        <v>31</v>
      </c>
      <c r="J30" s="16" t="s">
        <v>32</v>
      </c>
      <c r="K30" s="16" t="s">
        <v>33</v>
      </c>
      <c r="L30" s="16" t="s">
        <v>34</v>
      </c>
      <c r="M30" s="16" t="s">
        <v>35</v>
      </c>
      <c r="N30" s="16" t="s">
        <v>36</v>
      </c>
      <c r="O30" s="16" t="s">
        <v>37</v>
      </c>
      <c r="P30" s="16" t="s">
        <v>38</v>
      </c>
      <c r="Q30" s="16" t="s">
        <v>39</v>
      </c>
      <c r="R30" s="16" t="s">
        <v>40</v>
      </c>
      <c r="S30" s="16" t="s">
        <v>42</v>
      </c>
      <c r="T30" s="16" t="s">
        <v>43</v>
      </c>
      <c r="U30" s="16" t="s">
        <v>44</v>
      </c>
      <c r="V30" s="16" t="s">
        <v>45</v>
      </c>
      <c r="W30" s="16" t="s">
        <v>46</v>
      </c>
      <c r="X30" s="16" t="s">
        <v>47</v>
      </c>
      <c r="Y30" s="16" t="s">
        <v>41</v>
      </c>
    </row>
    <row r="31" spans="1:25">
      <c r="A31" s="16">
        <f>RANK(Y31,Y$31:Y$32)</f>
        <v>1</v>
      </c>
      <c r="B31" s="80" t="s">
        <v>88</v>
      </c>
      <c r="C31" s="52">
        <v>1.5671296296296298E-2</v>
      </c>
      <c r="D31" s="52">
        <v>2.8668981481481479E-2</v>
      </c>
      <c r="E31" s="52">
        <f t="shared" ref="E31:E32" si="2">(C31+D31)</f>
        <v>4.4340277777777777E-2</v>
      </c>
      <c r="F31" s="68">
        <v>1</v>
      </c>
      <c r="G31" s="68">
        <f>IFERROR(VLOOKUP(F31,Table7[[Place]:[Points]],2),0)</f>
        <v>100</v>
      </c>
      <c r="H31" s="68"/>
      <c r="I31" s="67">
        <f>IFERROR(VLOOKUP(H31,Table7[[Place]:[Points]],2),0)</f>
        <v>0</v>
      </c>
      <c r="J31" s="68"/>
      <c r="K31" s="68">
        <f>IFERROR(VLOOKUP(J31,Table7[[Place]:[Points]],2),0)</f>
        <v>0</v>
      </c>
      <c r="L31" s="68"/>
      <c r="M31" s="68">
        <f>IFERROR(VLOOKUP(L31,Table7[[Place]:[Points]],2),0)</f>
        <v>0</v>
      </c>
      <c r="N31" s="68"/>
      <c r="O31" s="68">
        <f>IFERROR(VLOOKUP(N31,Table7[[Place]:[Points]],2),0)</f>
        <v>0</v>
      </c>
      <c r="P31" s="68"/>
      <c r="Q31" s="68">
        <f>IFERROR(VLOOKUP(P31,Table7[[Place]:[Points]],2),0)</f>
        <v>0</v>
      </c>
      <c r="R31" s="16">
        <f t="shared" ref="R31:R32" si="3">SUM(G31,I31,K31,M31,O31,Q31)</f>
        <v>100</v>
      </c>
      <c r="S31" s="16" t="e">
        <f>#REF!</f>
        <v>#REF!</v>
      </c>
      <c r="T31" s="16" t="e">
        <f>#REF!</f>
        <v>#REF!</v>
      </c>
      <c r="U31" s="16" t="e">
        <f>#REF!</f>
        <v>#REF!</v>
      </c>
      <c r="V31" s="16" t="e">
        <f>#REF!</f>
        <v>#REF!</v>
      </c>
      <c r="W31" s="16" t="e">
        <f>#REF!</f>
        <v>#REF!</v>
      </c>
      <c r="X31" s="16" t="e">
        <f>#REF!</f>
        <v>#REF!</v>
      </c>
      <c r="Y31" s="80">
        <f>SUM(LARGE(G31:Q31,{1}))</f>
        <v>100</v>
      </c>
    </row>
    <row r="32" spans="1:25">
      <c r="A32" s="16">
        <f>RANK(Y32,Y$31:Y$32)</f>
        <v>2</v>
      </c>
      <c r="B32" s="80" t="s">
        <v>89</v>
      </c>
      <c r="C32" s="56">
        <v>1.6655092592592593E-2</v>
      </c>
      <c r="D32" s="56">
        <v>3.1493055555555559E-2</v>
      </c>
      <c r="E32" s="56">
        <f t="shared" si="2"/>
        <v>4.8148148148148148E-2</v>
      </c>
      <c r="F32" s="69">
        <v>2</v>
      </c>
      <c r="G32" s="69">
        <f>IFERROR(VLOOKUP(F32,Table7[[Place]:[Points]],2),0)</f>
        <v>95</v>
      </c>
      <c r="H32" s="69"/>
      <c r="I32" s="69">
        <f>IFERROR(VLOOKUP(H32,Table7[[Place]:[Points]],2),0)</f>
        <v>0</v>
      </c>
      <c r="J32" s="69"/>
      <c r="K32" s="69">
        <f>IFERROR(VLOOKUP(J32,Table7[[Place]:[Points]],2),0)</f>
        <v>0</v>
      </c>
      <c r="L32" s="69"/>
      <c r="M32" s="69">
        <f>IFERROR(VLOOKUP(L32,Table7[[Place]:[Points]],2),0)</f>
        <v>0</v>
      </c>
      <c r="N32" s="69"/>
      <c r="O32" s="69">
        <f>IFERROR(VLOOKUP(N32,Table7[[Place]:[Points]],2),0)</f>
        <v>0</v>
      </c>
      <c r="P32" s="69"/>
      <c r="Q32" s="69">
        <f>IFERROR(VLOOKUP(P32,Table7[[Place]:[Points]],2),0)</f>
        <v>0</v>
      </c>
      <c r="R32" s="57">
        <f t="shared" si="3"/>
        <v>95</v>
      </c>
      <c r="S32" s="57" t="e">
        <f>#REF!</f>
        <v>#REF!</v>
      </c>
      <c r="T32" s="57" t="e">
        <f>#REF!</f>
        <v>#REF!</v>
      </c>
      <c r="U32" s="57" t="e">
        <f>#REF!</f>
        <v>#REF!</v>
      </c>
      <c r="V32" s="57" t="e">
        <f>#REF!</f>
        <v>#REF!</v>
      </c>
      <c r="W32" s="57" t="e">
        <f>#REF!</f>
        <v>#REF!</v>
      </c>
      <c r="X32" s="57" t="e">
        <f>#REF!</f>
        <v>#REF!</v>
      </c>
      <c r="Y32" s="84">
        <f>SUM(LARGE(G32:Q32,{1}))</f>
        <v>95</v>
      </c>
    </row>
    <row r="33" spans="1:25">
      <c r="A33" s="4"/>
      <c r="B33" s="6"/>
      <c r="C33" s="11"/>
      <c r="D33" s="11"/>
      <c r="E33" s="11"/>
      <c r="F33" s="59">
        <f>COUNTIF(F31:F32,"&lt;&gt;")</f>
        <v>2</v>
      </c>
      <c r="G33" s="11"/>
      <c r="H33" s="59">
        <f>COUNTIF(H31:H32,"&lt;&gt;")</f>
        <v>0</v>
      </c>
      <c r="I33" s="11"/>
      <c r="J33" s="59">
        <f>COUNTIF(J31:J32,"&lt;&gt;")</f>
        <v>0</v>
      </c>
      <c r="K33" s="11"/>
      <c r="L33" s="59">
        <f>COUNTIF(L31:L32,"&lt;&gt;")</f>
        <v>0</v>
      </c>
      <c r="M33" s="11"/>
      <c r="N33" s="59">
        <f>COUNTIF(N31:N32,"&lt;&gt;")</f>
        <v>0</v>
      </c>
      <c r="O33" s="11"/>
      <c r="P33" s="59">
        <f>COUNTIF(P31:P32,"&lt;&gt;")</f>
        <v>0</v>
      </c>
      <c r="Q33" s="11"/>
      <c r="R33" s="7"/>
      <c r="S33" s="11"/>
      <c r="T33" s="37"/>
      <c r="U33" s="3"/>
      <c r="V33" s="3"/>
      <c r="W33" s="3"/>
      <c r="X33" s="11"/>
      <c r="Y33" s="4"/>
    </row>
    <row r="34" spans="1:25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7"/>
      <c r="R34" s="11"/>
      <c r="T34" s="3"/>
      <c r="U34" s="3"/>
      <c r="V34" s="3"/>
      <c r="W34" s="11"/>
      <c r="X34" s="4"/>
      <c r="Y34" s="37"/>
    </row>
    <row r="35" spans="1:25" ht="23.25">
      <c r="A35" s="22"/>
      <c r="B35" s="19" t="s">
        <v>12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42"/>
      <c r="Y35" s="20"/>
    </row>
    <row r="36" spans="1:25" ht="25.5">
      <c r="A36" s="31" t="s">
        <v>2</v>
      </c>
      <c r="B36" s="32" t="s">
        <v>0</v>
      </c>
      <c r="C36" s="74" t="s">
        <v>59</v>
      </c>
      <c r="D36" s="74" t="s">
        <v>61</v>
      </c>
      <c r="E36" s="74" t="s">
        <v>60</v>
      </c>
      <c r="F36" s="90" t="s">
        <v>68</v>
      </c>
      <c r="G36" s="90"/>
      <c r="H36" s="90" t="s">
        <v>69</v>
      </c>
      <c r="I36" s="90"/>
      <c r="J36" s="90" t="s">
        <v>70</v>
      </c>
      <c r="K36" s="90"/>
      <c r="L36" s="90" t="s">
        <v>71</v>
      </c>
      <c r="M36" s="90"/>
      <c r="N36" s="90" t="s">
        <v>72</v>
      </c>
      <c r="O36" s="90"/>
      <c r="P36" s="90" t="s">
        <v>73</v>
      </c>
      <c r="Q36" s="91"/>
      <c r="R36" s="31" t="s">
        <v>3</v>
      </c>
      <c r="S36" s="31" t="s">
        <v>42</v>
      </c>
      <c r="T36" s="31" t="s">
        <v>43</v>
      </c>
      <c r="U36" s="31" t="s">
        <v>44</v>
      </c>
      <c r="V36" s="31" t="s">
        <v>45</v>
      </c>
      <c r="W36" s="31" t="s">
        <v>46</v>
      </c>
      <c r="X36" s="31" t="s">
        <v>47</v>
      </c>
      <c r="Y36" s="92" t="s">
        <v>16</v>
      </c>
    </row>
    <row r="37" spans="1:25">
      <c r="A37" s="33"/>
      <c r="B37" s="34"/>
      <c r="C37" s="33" t="s">
        <v>48</v>
      </c>
      <c r="D37" s="33" t="s">
        <v>48</v>
      </c>
      <c r="E37" s="33" t="s">
        <v>48</v>
      </c>
      <c r="F37" s="21" t="s">
        <v>4</v>
      </c>
      <c r="G37" s="21" t="s">
        <v>5</v>
      </c>
      <c r="H37" s="21" t="s">
        <v>4</v>
      </c>
      <c r="I37" s="21" t="s">
        <v>5</v>
      </c>
      <c r="J37" s="21" t="s">
        <v>4</v>
      </c>
      <c r="K37" s="21" t="s">
        <v>5</v>
      </c>
      <c r="L37" s="21" t="s">
        <v>4</v>
      </c>
      <c r="M37" s="21" t="s">
        <v>5</v>
      </c>
      <c r="N37" s="21" t="s">
        <v>4</v>
      </c>
      <c r="O37" s="21" t="s">
        <v>5</v>
      </c>
      <c r="P37" s="21" t="s">
        <v>4</v>
      </c>
      <c r="Q37" s="35" t="s">
        <v>5</v>
      </c>
      <c r="R37" s="33"/>
      <c r="S37" s="33"/>
      <c r="T37" s="33"/>
      <c r="U37" s="33"/>
      <c r="V37" s="33"/>
      <c r="W37" s="33"/>
      <c r="X37" s="33"/>
      <c r="Y37" s="93"/>
    </row>
    <row r="38" spans="1:25">
      <c r="A38" s="23" t="s">
        <v>26</v>
      </c>
      <c r="B38" s="50" t="s">
        <v>27</v>
      </c>
      <c r="C38" s="23"/>
      <c r="D38" s="23"/>
      <c r="E38" s="23"/>
      <c r="F38" s="23" t="s">
        <v>29</v>
      </c>
      <c r="G38" s="51" t="s">
        <v>28</v>
      </c>
      <c r="H38" s="23" t="s">
        <v>30</v>
      </c>
      <c r="I38" s="51" t="s">
        <v>31</v>
      </c>
      <c r="J38" s="23" t="s">
        <v>32</v>
      </c>
      <c r="K38" s="23" t="s">
        <v>33</v>
      </c>
      <c r="L38" s="23" t="s">
        <v>34</v>
      </c>
      <c r="M38" s="23" t="s">
        <v>35</v>
      </c>
      <c r="N38" s="23" t="s">
        <v>36</v>
      </c>
      <c r="O38" s="23" t="s">
        <v>37</v>
      </c>
      <c r="P38" s="23" t="s">
        <v>38</v>
      </c>
      <c r="Q38" s="23" t="s">
        <v>39</v>
      </c>
      <c r="R38" s="23" t="s">
        <v>40</v>
      </c>
      <c r="S38" s="23" t="s">
        <v>42</v>
      </c>
      <c r="T38" s="23" t="s">
        <v>43</v>
      </c>
      <c r="U38" s="23" t="s">
        <v>44</v>
      </c>
      <c r="V38" s="23" t="s">
        <v>45</v>
      </c>
      <c r="W38" s="23" t="s">
        <v>46</v>
      </c>
      <c r="X38" s="23" t="s">
        <v>47</v>
      </c>
      <c r="Y38" s="23" t="s">
        <v>41</v>
      </c>
    </row>
    <row r="39" spans="1:25">
      <c r="A39" s="23">
        <f t="shared" ref="A39:A59" si="4">RANK(Y39,Y$39:Y$59)</f>
        <v>1</v>
      </c>
      <c r="B39" s="86" t="s">
        <v>90</v>
      </c>
      <c r="C39" s="53">
        <v>1.1898148148148149E-2</v>
      </c>
      <c r="D39" s="53">
        <v>2.1967592592592594E-2</v>
      </c>
      <c r="E39" s="53">
        <f t="shared" ref="E39:E52" si="5">(C39+D39)</f>
        <v>3.3865740740740745E-2</v>
      </c>
      <c r="F39" s="64">
        <v>1</v>
      </c>
      <c r="G39" s="65">
        <f>IFERROR(VLOOKUP(F39,Table7[[Place]:[Points]],2),0)</f>
        <v>100</v>
      </c>
      <c r="H39" s="64"/>
      <c r="I39" s="61">
        <f>IFERROR(VLOOKUP(H39,Table7[[Place]:[Points]],2),0)</f>
        <v>0</v>
      </c>
      <c r="J39" s="64"/>
      <c r="K39" s="61">
        <f>IFERROR(VLOOKUP(J39,Table7[[Place]:[Points]],2),0)</f>
        <v>0</v>
      </c>
      <c r="L39" s="64"/>
      <c r="M39" s="64">
        <f>IFERROR(VLOOKUP(L39,Table7[[Place]:[Points]],2),0)</f>
        <v>0</v>
      </c>
      <c r="N39" s="64"/>
      <c r="O39" s="64">
        <f>IFERROR(VLOOKUP(N39,Table7[[Place]:[Points]],2),0)</f>
        <v>0</v>
      </c>
      <c r="P39" s="64"/>
      <c r="Q39" s="64">
        <f>IFERROR(VLOOKUP(P39,Table7[[Place]:[Points]],2),0)</f>
        <v>0</v>
      </c>
      <c r="R39" s="54">
        <f t="shared" ref="R39:R59" si="6">SUM(G39,I39,K39,M39,O39,Q39)</f>
        <v>100</v>
      </c>
      <c r="S39" s="54" t="e">
        <f>#REF!</f>
        <v>#REF!</v>
      </c>
      <c r="T39" s="54" t="e">
        <f>#REF!</f>
        <v>#REF!</v>
      </c>
      <c r="U39" s="54" t="e">
        <f>#REF!</f>
        <v>#REF!</v>
      </c>
      <c r="V39" s="54" t="e">
        <f>#REF!</f>
        <v>#REF!</v>
      </c>
      <c r="W39" s="54" t="e">
        <f>#REF!</f>
        <v>#REF!</v>
      </c>
      <c r="X39" s="54" t="e">
        <f>#REF!</f>
        <v>#REF!</v>
      </c>
      <c r="Y39" s="83">
        <f>SUM(LARGE(G39:Q39,{1}))</f>
        <v>100</v>
      </c>
    </row>
    <row r="40" spans="1:25">
      <c r="A40" s="23">
        <f t="shared" si="4"/>
        <v>2</v>
      </c>
      <c r="B40" s="50" t="s">
        <v>15</v>
      </c>
      <c r="C40" s="53">
        <v>1.2233796296296296E-2</v>
      </c>
      <c r="D40" s="53">
        <v>2.1944444444444447E-2</v>
      </c>
      <c r="E40" s="53">
        <f t="shared" si="5"/>
        <v>3.4178240740740745E-2</v>
      </c>
      <c r="F40" s="60">
        <v>2</v>
      </c>
      <c r="G40" s="61">
        <f>IFERROR(VLOOKUP(F40,Table7[[Place]:[Points]],2),0)</f>
        <v>95</v>
      </c>
      <c r="H40" s="60"/>
      <c r="I40" s="61">
        <f>IFERROR(VLOOKUP(H40,Table7[[Place]:[Points]],2),0)</f>
        <v>0</v>
      </c>
      <c r="J40" s="60"/>
      <c r="K40" s="61">
        <f>IFERROR(VLOOKUP(J40,Table7[[Place]:[Points]],2),0)</f>
        <v>0</v>
      </c>
      <c r="L40" s="60"/>
      <c r="M40" s="64">
        <f>IFERROR(VLOOKUP(L40,Table7[[Place]:[Points]],2),0)</f>
        <v>0</v>
      </c>
      <c r="N40" s="60"/>
      <c r="O40" s="64">
        <f>IFERROR(VLOOKUP(N40,Table7[[Place]:[Points]],2),0)</f>
        <v>0</v>
      </c>
      <c r="P40" s="60"/>
      <c r="Q40" s="64">
        <f>IFERROR(VLOOKUP(P40,Table7[[Place]:[Points]],2),0)</f>
        <v>0</v>
      </c>
      <c r="R40" s="23">
        <f t="shared" si="6"/>
        <v>95</v>
      </c>
      <c r="S40" s="23" t="e">
        <f>#REF!</f>
        <v>#REF!</v>
      </c>
      <c r="T40" s="23" t="e">
        <f>#REF!</f>
        <v>#REF!</v>
      </c>
      <c r="U40" s="23" t="e">
        <f>#REF!</f>
        <v>#REF!</v>
      </c>
      <c r="V40" s="23" t="e">
        <f>#REF!</f>
        <v>#REF!</v>
      </c>
      <c r="W40" s="23" t="e">
        <f>#REF!</f>
        <v>#REF!</v>
      </c>
      <c r="X40" s="23" t="e">
        <f>#REF!</f>
        <v>#REF!</v>
      </c>
      <c r="Y40" s="82">
        <f>SUM(LARGE(G40:Q40,{1}))</f>
        <v>95</v>
      </c>
    </row>
    <row r="41" spans="1:25">
      <c r="A41" s="23">
        <f t="shared" si="4"/>
        <v>3</v>
      </c>
      <c r="B41" s="86" t="s">
        <v>91</v>
      </c>
      <c r="C41" s="53">
        <v>1.2361111111111113E-2</v>
      </c>
      <c r="D41" s="53">
        <v>2.1990740740740741E-2</v>
      </c>
      <c r="E41" s="55">
        <f t="shared" si="5"/>
        <v>3.4351851851851856E-2</v>
      </c>
      <c r="F41" s="64">
        <v>3</v>
      </c>
      <c r="G41" s="65">
        <f>IFERROR(VLOOKUP(F41,Table7[[Place]:[Points]],2),0)</f>
        <v>91</v>
      </c>
      <c r="H41" s="64"/>
      <c r="I41" s="61">
        <f>IFERROR(VLOOKUP(H41,Table7[[Place]:[Points]],2),0)</f>
        <v>0</v>
      </c>
      <c r="J41" s="62"/>
      <c r="K41" s="61">
        <f>IFERROR(VLOOKUP(J41,Table7[[Place]:[Points]],2),0)</f>
        <v>0</v>
      </c>
      <c r="L41" s="64"/>
      <c r="M41" s="64">
        <f>IFERROR(VLOOKUP(L41,Table7[[Place]:[Points]],2),0)</f>
        <v>0</v>
      </c>
      <c r="N41" s="64"/>
      <c r="O41" s="64">
        <f>IFERROR(VLOOKUP(N41,Table7[[Place]:[Points]],2),0)</f>
        <v>0</v>
      </c>
      <c r="P41" s="64"/>
      <c r="Q41" s="64">
        <f>IFERROR(VLOOKUP(P41,Table7[[Place]:[Points]],2),0)</f>
        <v>0</v>
      </c>
      <c r="R41" s="54">
        <f t="shared" si="6"/>
        <v>91</v>
      </c>
      <c r="S41" s="54" t="e">
        <f>#REF!</f>
        <v>#REF!</v>
      </c>
      <c r="T41" s="54" t="e">
        <f>#REF!</f>
        <v>#REF!</v>
      </c>
      <c r="U41" s="54" t="e">
        <f>#REF!</f>
        <v>#REF!</v>
      </c>
      <c r="V41" s="54" t="e">
        <f>#REF!</f>
        <v>#REF!</v>
      </c>
      <c r="W41" s="54" t="e">
        <f>#REF!</f>
        <v>#REF!</v>
      </c>
      <c r="X41" s="54" t="e">
        <f>#REF!</f>
        <v>#REF!</v>
      </c>
      <c r="Y41" s="83">
        <f>SUM(LARGE(G41:Q41,{1}))</f>
        <v>91</v>
      </c>
    </row>
    <row r="42" spans="1:25">
      <c r="A42" s="23">
        <f t="shared" si="4"/>
        <v>4</v>
      </c>
      <c r="B42" s="81" t="s">
        <v>92</v>
      </c>
      <c r="C42" s="53">
        <v>1.255787037037037E-2</v>
      </c>
      <c r="D42" s="53">
        <v>2.3032407407407404E-2</v>
      </c>
      <c r="E42" s="53">
        <f t="shared" si="5"/>
        <v>3.5590277777777776E-2</v>
      </c>
      <c r="F42" s="60">
        <v>4</v>
      </c>
      <c r="G42" s="61">
        <f>IFERROR(VLOOKUP(F42,Table7[[Place]:[Points]],2),0)</f>
        <v>88</v>
      </c>
      <c r="H42" s="63"/>
      <c r="I42" s="61">
        <f>IFERROR(VLOOKUP(H42,Table7[[Place]:[Points]],2),0)</f>
        <v>0</v>
      </c>
      <c r="J42" s="60"/>
      <c r="K42" s="61">
        <f>IFERROR(VLOOKUP(J42,Table7[[Place]:[Points]],2),0)</f>
        <v>0</v>
      </c>
      <c r="L42" s="60"/>
      <c r="M42" s="64">
        <f>IFERROR(VLOOKUP(L42,Table7[[Place]:[Points]],2),0)</f>
        <v>0</v>
      </c>
      <c r="N42" s="60"/>
      <c r="O42" s="64">
        <f>IFERROR(VLOOKUP(N42,Table7[[Place]:[Points]],2),0)</f>
        <v>0</v>
      </c>
      <c r="P42" s="60"/>
      <c r="Q42" s="64">
        <f>IFERROR(VLOOKUP(P42,Table7[[Place]:[Points]],2),0)</f>
        <v>0</v>
      </c>
      <c r="R42" s="23">
        <f t="shared" si="6"/>
        <v>88</v>
      </c>
      <c r="S42" s="23" t="e">
        <f>#REF!</f>
        <v>#REF!</v>
      </c>
      <c r="T42" s="23" t="e">
        <f>#REF!</f>
        <v>#REF!</v>
      </c>
      <c r="U42" s="23" t="e">
        <f>#REF!</f>
        <v>#REF!</v>
      </c>
      <c r="V42" s="23" t="e">
        <f>#REF!</f>
        <v>#REF!</v>
      </c>
      <c r="W42" s="23" t="e">
        <f>#REF!</f>
        <v>#REF!</v>
      </c>
      <c r="X42" s="23" t="e">
        <f>#REF!</f>
        <v>#REF!</v>
      </c>
      <c r="Y42" s="82">
        <f>SUM(LARGE(G42:Q42,{1}))</f>
        <v>88</v>
      </c>
    </row>
    <row r="43" spans="1:25">
      <c r="A43" s="23">
        <f t="shared" si="4"/>
        <v>5</v>
      </c>
      <c r="B43" s="81" t="s">
        <v>17</v>
      </c>
      <c r="C43" s="53">
        <v>1.2708333333333334E-2</v>
      </c>
      <c r="D43" s="53">
        <v>2.3379629629629629E-2</v>
      </c>
      <c r="E43" s="53">
        <f t="shared" si="5"/>
        <v>3.6087962962962961E-2</v>
      </c>
      <c r="F43" s="60">
        <v>5</v>
      </c>
      <c r="G43" s="61">
        <f>IFERROR(VLOOKUP(F43,Table7[[Place]:[Points]],2),0)</f>
        <v>86</v>
      </c>
      <c r="H43" s="60"/>
      <c r="I43" s="61">
        <f>IFERROR(VLOOKUP(H43,Table7[[Place]:[Points]],2),0)</f>
        <v>0</v>
      </c>
      <c r="J43" s="60"/>
      <c r="K43" s="61">
        <f>IFERROR(VLOOKUP(J43,Table7[[Place]:[Points]],2),0)</f>
        <v>0</v>
      </c>
      <c r="L43" s="60"/>
      <c r="M43" s="64">
        <f>IFERROR(VLOOKUP(L43,Table7[[Place]:[Points]],2),0)</f>
        <v>0</v>
      </c>
      <c r="N43" s="60"/>
      <c r="O43" s="64">
        <f>IFERROR(VLOOKUP(N43,Table7[[Place]:[Points]],2),0)</f>
        <v>0</v>
      </c>
      <c r="P43" s="60"/>
      <c r="Q43" s="64">
        <f>IFERROR(VLOOKUP(P43,Table7[[Place]:[Points]],2),0)</f>
        <v>0</v>
      </c>
      <c r="R43" s="23">
        <f t="shared" si="6"/>
        <v>86</v>
      </c>
      <c r="S43" s="23" t="e">
        <f>#REF!</f>
        <v>#REF!</v>
      </c>
      <c r="T43" s="23" t="e">
        <f>#REF!</f>
        <v>#REF!</v>
      </c>
      <c r="U43" s="23" t="e">
        <f>#REF!</f>
        <v>#REF!</v>
      </c>
      <c r="V43" s="23" t="e">
        <f>#REF!</f>
        <v>#REF!</v>
      </c>
      <c r="W43" s="23" t="e">
        <f>#REF!</f>
        <v>#REF!</v>
      </c>
      <c r="X43" s="23" t="e">
        <f>#REF!</f>
        <v>#REF!</v>
      </c>
      <c r="Y43" s="82">
        <f>SUM(LARGE(G43:Q43,{1}))</f>
        <v>86</v>
      </c>
    </row>
    <row r="44" spans="1:25">
      <c r="A44" s="23">
        <f t="shared" si="4"/>
        <v>6</v>
      </c>
      <c r="B44" s="81" t="s">
        <v>93</v>
      </c>
      <c r="C44" s="53">
        <v>1.315972222222222E-2</v>
      </c>
      <c r="D44" s="53">
        <v>2.4097222222222225E-2</v>
      </c>
      <c r="E44" s="55">
        <f t="shared" si="5"/>
        <v>3.7256944444444447E-2</v>
      </c>
      <c r="F44" s="64">
        <v>6</v>
      </c>
      <c r="G44" s="65">
        <f>IFERROR(VLOOKUP(F44,Table7[[Place]:[Points]],2),0)</f>
        <v>85</v>
      </c>
      <c r="H44" s="64"/>
      <c r="I44" s="61">
        <f>IFERROR(VLOOKUP(H44,Table7[[Place]:[Points]],2),0)</f>
        <v>0</v>
      </c>
      <c r="J44" s="64"/>
      <c r="K44" s="61">
        <f>IFERROR(VLOOKUP(J44,Table7[[Place]:[Points]],2),0)</f>
        <v>0</v>
      </c>
      <c r="L44" s="64"/>
      <c r="M44" s="64">
        <f>IFERROR(VLOOKUP(L44,Table7[[Place]:[Points]],2),0)</f>
        <v>0</v>
      </c>
      <c r="N44" s="64"/>
      <c r="O44" s="64">
        <f>IFERROR(VLOOKUP(N44,Table7[[Place]:[Points]],2),0)</f>
        <v>0</v>
      </c>
      <c r="P44" s="64"/>
      <c r="Q44" s="64">
        <f>IFERROR(VLOOKUP(P44,Table7[[Place]:[Points]],2),0)</f>
        <v>0</v>
      </c>
      <c r="R44" s="54">
        <f t="shared" si="6"/>
        <v>85</v>
      </c>
      <c r="S44" s="54" t="e">
        <f>#REF!</f>
        <v>#REF!</v>
      </c>
      <c r="T44" s="54" t="e">
        <f>#REF!</f>
        <v>#REF!</v>
      </c>
      <c r="U44" s="54" t="e">
        <f>#REF!</f>
        <v>#REF!</v>
      </c>
      <c r="V44" s="54" t="e">
        <f>#REF!</f>
        <v>#REF!</v>
      </c>
      <c r="W44" s="54" t="e">
        <f>#REF!</f>
        <v>#REF!</v>
      </c>
      <c r="X44" s="54" t="e">
        <f>#REF!</f>
        <v>#REF!</v>
      </c>
      <c r="Y44" s="83">
        <f>SUM(LARGE(G44:Q44,{1}))</f>
        <v>85</v>
      </c>
    </row>
    <row r="45" spans="1:25">
      <c r="A45" s="23">
        <f t="shared" si="4"/>
        <v>7</v>
      </c>
      <c r="B45" s="86" t="s">
        <v>51</v>
      </c>
      <c r="C45" s="53">
        <v>1.3530092592592594E-2</v>
      </c>
      <c r="D45" s="53">
        <v>2.3865740740740743E-2</v>
      </c>
      <c r="E45" s="55">
        <f t="shared" si="5"/>
        <v>3.7395833333333336E-2</v>
      </c>
      <c r="F45" s="64">
        <v>7</v>
      </c>
      <c r="G45" s="65">
        <f>IFERROR(VLOOKUP(F45,Table7[[Place]:[Points]],2),0)</f>
        <v>84</v>
      </c>
      <c r="H45" s="64"/>
      <c r="I45" s="61">
        <f>IFERROR(VLOOKUP(H45,Table7[[Place]:[Points]],2),0)</f>
        <v>0</v>
      </c>
      <c r="J45" s="64"/>
      <c r="K45" s="61">
        <f>IFERROR(VLOOKUP(J45,Table7[[Place]:[Points]],2),0)</f>
        <v>0</v>
      </c>
      <c r="L45" s="64"/>
      <c r="M45" s="64">
        <f>IFERROR(VLOOKUP(L45,Table7[[Place]:[Points]],2),0)</f>
        <v>0</v>
      </c>
      <c r="N45" s="64"/>
      <c r="O45" s="64">
        <f>IFERROR(VLOOKUP(N45,Table7[[Place]:[Points]],2),0)</f>
        <v>0</v>
      </c>
      <c r="P45" s="64"/>
      <c r="Q45" s="64">
        <f>IFERROR(VLOOKUP(P45,Table7[[Place]:[Points]],2),0)</f>
        <v>0</v>
      </c>
      <c r="R45" s="54">
        <f t="shared" si="6"/>
        <v>84</v>
      </c>
      <c r="S45" s="54" t="e">
        <f>#REF!</f>
        <v>#REF!</v>
      </c>
      <c r="T45" s="54" t="e">
        <f>#REF!</f>
        <v>#REF!</v>
      </c>
      <c r="U45" s="54" t="e">
        <f>#REF!</f>
        <v>#REF!</v>
      </c>
      <c r="V45" s="54" t="e">
        <f>#REF!</f>
        <v>#REF!</v>
      </c>
      <c r="W45" s="54" t="e">
        <f>#REF!</f>
        <v>#REF!</v>
      </c>
      <c r="X45" s="54" t="e">
        <f>#REF!</f>
        <v>#REF!</v>
      </c>
      <c r="Y45" s="83">
        <f>SUM(LARGE(G45:Q45,{1}))</f>
        <v>84</v>
      </c>
    </row>
    <row r="46" spans="1:25">
      <c r="A46" s="23">
        <f t="shared" si="4"/>
        <v>8</v>
      </c>
      <c r="B46" s="81" t="s">
        <v>56</v>
      </c>
      <c r="C46" s="53">
        <v>1.2962962962962963E-2</v>
      </c>
      <c r="D46" s="53">
        <v>2.4502314814814814E-2</v>
      </c>
      <c r="E46" s="53">
        <f t="shared" si="5"/>
        <v>3.7465277777777778E-2</v>
      </c>
      <c r="F46" s="60">
        <v>8</v>
      </c>
      <c r="G46" s="61">
        <f>IFERROR(VLOOKUP(F46,Table7[[Place]:[Points]],2),0)</f>
        <v>83</v>
      </c>
      <c r="H46" s="60"/>
      <c r="I46" s="61">
        <f>IFERROR(VLOOKUP(H46,Table7[[Place]:[Points]],2),0)</f>
        <v>0</v>
      </c>
      <c r="J46" s="60"/>
      <c r="K46" s="61">
        <f>IFERROR(VLOOKUP(J46,Table7[[Place]:[Points]],2),0)</f>
        <v>0</v>
      </c>
      <c r="L46" s="60"/>
      <c r="M46" s="64">
        <f>IFERROR(VLOOKUP(L46,Table7[[Place]:[Points]],2),0)</f>
        <v>0</v>
      </c>
      <c r="N46" s="60"/>
      <c r="O46" s="64">
        <f>IFERROR(VLOOKUP(N46,Table7[[Place]:[Points]],2),0)</f>
        <v>0</v>
      </c>
      <c r="P46" s="60"/>
      <c r="Q46" s="64">
        <f>IFERROR(VLOOKUP(P46,Table7[[Place]:[Points]],2),0)</f>
        <v>0</v>
      </c>
      <c r="R46" s="23">
        <f t="shared" si="6"/>
        <v>83</v>
      </c>
      <c r="S46" s="23" t="e">
        <f>#REF!</f>
        <v>#REF!</v>
      </c>
      <c r="T46" s="23" t="e">
        <f>#REF!</f>
        <v>#REF!</v>
      </c>
      <c r="U46" s="23" t="e">
        <f>#REF!</f>
        <v>#REF!</v>
      </c>
      <c r="V46" s="23" t="e">
        <f>#REF!</f>
        <v>#REF!</v>
      </c>
      <c r="W46" s="23" t="e">
        <f>#REF!</f>
        <v>#REF!</v>
      </c>
      <c r="X46" s="23" t="e">
        <f>#REF!</f>
        <v>#REF!</v>
      </c>
      <c r="Y46" s="82">
        <f>SUM(LARGE(G46:Q46,{1}))</f>
        <v>83</v>
      </c>
    </row>
    <row r="47" spans="1:25">
      <c r="A47" s="23">
        <f t="shared" si="4"/>
        <v>9</v>
      </c>
      <c r="B47" s="86" t="s">
        <v>94</v>
      </c>
      <c r="C47" s="53">
        <v>1.3125E-2</v>
      </c>
      <c r="D47" s="53">
        <v>2.4502314814814814E-2</v>
      </c>
      <c r="E47" s="55">
        <f t="shared" si="5"/>
        <v>3.7627314814814815E-2</v>
      </c>
      <c r="F47" s="64">
        <v>9</v>
      </c>
      <c r="G47" s="65">
        <f>IFERROR(VLOOKUP(F47,Table7[[Place]:[Points]],2),0)</f>
        <v>82</v>
      </c>
      <c r="H47" s="64"/>
      <c r="I47" s="61">
        <f>IFERROR(VLOOKUP(H47,Table7[[Place]:[Points]],2),0)</f>
        <v>0</v>
      </c>
      <c r="J47" s="64"/>
      <c r="K47" s="61">
        <f>IFERROR(VLOOKUP(J47,Table7[[Place]:[Points]],2),0)</f>
        <v>0</v>
      </c>
      <c r="L47" s="64"/>
      <c r="M47" s="64">
        <f>IFERROR(VLOOKUP(L47,Table7[[Place]:[Points]],2),0)</f>
        <v>0</v>
      </c>
      <c r="N47" s="64"/>
      <c r="O47" s="64">
        <f>IFERROR(VLOOKUP(N47,Table7[[Place]:[Points]],2),0)</f>
        <v>0</v>
      </c>
      <c r="P47" s="64"/>
      <c r="Q47" s="64">
        <f>IFERROR(VLOOKUP(P47,Table7[[Place]:[Points]],2),0)</f>
        <v>0</v>
      </c>
      <c r="R47" s="54">
        <f t="shared" si="6"/>
        <v>82</v>
      </c>
      <c r="S47" s="54" t="e">
        <f>#REF!</f>
        <v>#REF!</v>
      </c>
      <c r="T47" s="54" t="e">
        <f>#REF!</f>
        <v>#REF!</v>
      </c>
      <c r="U47" s="54" t="e">
        <f>#REF!</f>
        <v>#REF!</v>
      </c>
      <c r="V47" s="54" t="e">
        <f>#REF!</f>
        <v>#REF!</v>
      </c>
      <c r="W47" s="54" t="e">
        <f>#REF!</f>
        <v>#REF!</v>
      </c>
      <c r="X47" s="54" t="e">
        <f>#REF!</f>
        <v>#REF!</v>
      </c>
      <c r="Y47" s="83">
        <f>SUM(LARGE(G47:Q47,{1}))</f>
        <v>82</v>
      </c>
    </row>
    <row r="48" spans="1:25">
      <c r="A48" s="23">
        <f t="shared" si="4"/>
        <v>10</v>
      </c>
      <c r="B48" s="81" t="s">
        <v>95</v>
      </c>
      <c r="C48" s="53">
        <v>1.3344907407407408E-2</v>
      </c>
      <c r="D48" s="53">
        <v>2.5462962962962962E-2</v>
      </c>
      <c r="E48" s="53">
        <f t="shared" si="5"/>
        <v>3.8807870370370368E-2</v>
      </c>
      <c r="F48" s="60">
        <v>10</v>
      </c>
      <c r="G48" s="61">
        <f>IFERROR(VLOOKUP(F48,Table7[[Place]:[Points]],2),0)</f>
        <v>81</v>
      </c>
      <c r="H48" s="60"/>
      <c r="I48" s="61">
        <f>IFERROR(VLOOKUP(H48,Table7[[Place]:[Points]],2),0)</f>
        <v>0</v>
      </c>
      <c r="J48" s="62"/>
      <c r="K48" s="61">
        <f>IFERROR(VLOOKUP(J48,Table7[[Place]:[Points]],2),0)</f>
        <v>0</v>
      </c>
      <c r="L48" s="60"/>
      <c r="M48" s="64">
        <f>IFERROR(VLOOKUP(L48,Table7[[Place]:[Points]],2),0)</f>
        <v>0</v>
      </c>
      <c r="N48" s="60"/>
      <c r="O48" s="64">
        <f>IFERROR(VLOOKUP(N48,Table7[[Place]:[Points]],2),0)</f>
        <v>0</v>
      </c>
      <c r="P48" s="60"/>
      <c r="Q48" s="64">
        <f>IFERROR(VLOOKUP(P48,Table7[[Place]:[Points]],2),0)</f>
        <v>0</v>
      </c>
      <c r="R48" s="23">
        <f t="shared" si="6"/>
        <v>81</v>
      </c>
      <c r="S48" s="23" t="e">
        <f>#REF!</f>
        <v>#REF!</v>
      </c>
      <c r="T48" s="23" t="e">
        <f>#REF!</f>
        <v>#REF!</v>
      </c>
      <c r="U48" s="23" t="e">
        <f>#REF!</f>
        <v>#REF!</v>
      </c>
      <c r="V48" s="23" t="e">
        <f>#REF!</f>
        <v>#REF!</v>
      </c>
      <c r="W48" s="23" t="e">
        <f>#REF!</f>
        <v>#REF!</v>
      </c>
      <c r="X48" s="23" t="e">
        <f>#REF!</f>
        <v>#REF!</v>
      </c>
      <c r="Y48" s="82">
        <f>SUM(LARGE(G48:Q48,{1}))</f>
        <v>81</v>
      </c>
    </row>
    <row r="49" spans="1:25">
      <c r="A49" s="23">
        <f t="shared" si="4"/>
        <v>11</v>
      </c>
      <c r="B49" s="86" t="s">
        <v>96</v>
      </c>
      <c r="C49" s="53">
        <v>1.3912037037037037E-2</v>
      </c>
      <c r="D49" s="53">
        <v>2.508101851851852E-2</v>
      </c>
      <c r="E49" s="55">
        <f t="shared" si="5"/>
        <v>3.8993055555555559E-2</v>
      </c>
      <c r="F49" s="64">
        <v>11</v>
      </c>
      <c r="G49" s="65">
        <f>IFERROR(VLOOKUP(F49,Table7[[Place]:[Points]],2),0)</f>
        <v>80</v>
      </c>
      <c r="H49" s="64"/>
      <c r="I49" s="61">
        <f>IFERROR(VLOOKUP(H49,Table7[[Place]:[Points]],2),0)</f>
        <v>0</v>
      </c>
      <c r="J49" s="64"/>
      <c r="K49" s="61">
        <f>IFERROR(VLOOKUP(J49,Table7[[Place]:[Points]],2),0)</f>
        <v>0</v>
      </c>
      <c r="L49" s="64"/>
      <c r="M49" s="64">
        <f>IFERROR(VLOOKUP(L49,Table7[[Place]:[Points]],2),0)</f>
        <v>0</v>
      </c>
      <c r="N49" s="64"/>
      <c r="O49" s="64">
        <f>IFERROR(VLOOKUP(N49,Table7[[Place]:[Points]],2),0)</f>
        <v>0</v>
      </c>
      <c r="P49" s="64"/>
      <c r="Q49" s="64">
        <f>IFERROR(VLOOKUP(P49,Table7[[Place]:[Points]],2),0)</f>
        <v>0</v>
      </c>
      <c r="R49" s="54">
        <f t="shared" si="6"/>
        <v>80</v>
      </c>
      <c r="S49" s="54" t="e">
        <f>#REF!</f>
        <v>#REF!</v>
      </c>
      <c r="T49" s="54" t="e">
        <f>#REF!</f>
        <v>#REF!</v>
      </c>
      <c r="U49" s="54" t="e">
        <f>#REF!</f>
        <v>#REF!</v>
      </c>
      <c r="V49" s="54" t="e">
        <f>#REF!</f>
        <v>#REF!</v>
      </c>
      <c r="W49" s="54" t="e">
        <f>#REF!</f>
        <v>#REF!</v>
      </c>
      <c r="X49" s="54" t="e">
        <f>#REF!</f>
        <v>#REF!</v>
      </c>
      <c r="Y49" s="83">
        <f>SUM(LARGE(G49:Q49,{1}))</f>
        <v>80</v>
      </c>
    </row>
    <row r="50" spans="1:25">
      <c r="A50" s="23">
        <f t="shared" si="4"/>
        <v>12</v>
      </c>
      <c r="B50" s="81" t="s">
        <v>97</v>
      </c>
      <c r="C50" s="53">
        <v>1.4745370370370372E-2</v>
      </c>
      <c r="D50" s="53">
        <v>2.6296296296296293E-2</v>
      </c>
      <c r="E50" s="53">
        <f t="shared" si="5"/>
        <v>4.1041666666666664E-2</v>
      </c>
      <c r="F50" s="62">
        <v>12</v>
      </c>
      <c r="G50" s="66">
        <f>IFERROR(VLOOKUP(F50,Table7[[Place]:[Points]],2),0)</f>
        <v>79</v>
      </c>
      <c r="H50" s="62"/>
      <c r="I50" s="61">
        <f>IFERROR(VLOOKUP(H50,Table7[[Place]:[Points]],2),0)</f>
        <v>0</v>
      </c>
      <c r="J50" s="62"/>
      <c r="K50" s="61">
        <f>IFERROR(VLOOKUP(J50,Table7[[Place]:[Points]],2),0)</f>
        <v>0</v>
      </c>
      <c r="L50" s="62"/>
      <c r="M50" s="64">
        <f>IFERROR(VLOOKUP(L50,Table7[[Place]:[Points]],2),0)</f>
        <v>0</v>
      </c>
      <c r="N50" s="62"/>
      <c r="O50" s="64">
        <f>IFERROR(VLOOKUP(N50,Table7[[Place]:[Points]],2),0)</f>
        <v>0</v>
      </c>
      <c r="P50" s="62"/>
      <c r="Q50" s="64">
        <f>IFERROR(VLOOKUP(P50,Table7[[Place]:[Points]],2),0)</f>
        <v>0</v>
      </c>
      <c r="R50" s="23">
        <f t="shared" si="6"/>
        <v>79</v>
      </c>
      <c r="S50" s="23" t="e">
        <f>#REF!</f>
        <v>#REF!</v>
      </c>
      <c r="T50" s="23" t="e">
        <f>#REF!</f>
        <v>#REF!</v>
      </c>
      <c r="U50" s="23" t="e">
        <f>#REF!</f>
        <v>#REF!</v>
      </c>
      <c r="V50" s="23" t="e">
        <f>#REF!</f>
        <v>#REF!</v>
      </c>
      <c r="W50" s="23" t="e">
        <f>#REF!</f>
        <v>#REF!</v>
      </c>
      <c r="X50" s="23" t="e">
        <f>#REF!</f>
        <v>#REF!</v>
      </c>
      <c r="Y50" s="81">
        <f>SUM(LARGE(G50:Q50,{1}))</f>
        <v>79</v>
      </c>
    </row>
    <row r="51" spans="1:25">
      <c r="A51" s="23">
        <f t="shared" si="4"/>
        <v>13</v>
      </c>
      <c r="B51" s="50" t="s">
        <v>98</v>
      </c>
      <c r="C51" s="53">
        <v>1.4282407407407409E-2</v>
      </c>
      <c r="D51" s="53">
        <v>2.9513888888888892E-2</v>
      </c>
      <c r="E51" s="53">
        <f t="shared" si="5"/>
        <v>4.3796296296296298E-2</v>
      </c>
      <c r="F51" s="60">
        <v>13</v>
      </c>
      <c r="G51" s="61">
        <f>IFERROR(VLOOKUP(F51,Table7[[Place]:[Points]],2),0)</f>
        <v>78</v>
      </c>
      <c r="H51" s="60"/>
      <c r="I51" s="61">
        <f>IFERROR(VLOOKUP(H51,Table7[[Place]:[Points]],2),0)</f>
        <v>0</v>
      </c>
      <c r="J51" s="60"/>
      <c r="K51" s="61">
        <f>IFERROR(VLOOKUP(J51,Table7[[Place]:[Points]],2),0)</f>
        <v>0</v>
      </c>
      <c r="L51" s="60"/>
      <c r="M51" s="64">
        <f>IFERROR(VLOOKUP(L51,Table7[[Place]:[Points]],2),0)</f>
        <v>0</v>
      </c>
      <c r="N51" s="60"/>
      <c r="O51" s="64">
        <f>IFERROR(VLOOKUP(N51,Table7[[Place]:[Points]],2),0)</f>
        <v>0</v>
      </c>
      <c r="P51" s="60"/>
      <c r="Q51" s="64">
        <f>IFERROR(VLOOKUP(P51,Table7[[Place]:[Points]],2),0)</f>
        <v>0</v>
      </c>
      <c r="R51" s="23">
        <f t="shared" si="6"/>
        <v>78</v>
      </c>
      <c r="S51" s="23" t="e">
        <f>#REF!</f>
        <v>#REF!</v>
      </c>
      <c r="T51" s="23" t="e">
        <f>#REF!</f>
        <v>#REF!</v>
      </c>
      <c r="U51" s="23" t="e">
        <f>#REF!</f>
        <v>#REF!</v>
      </c>
      <c r="V51" s="23" t="e">
        <f>#REF!</f>
        <v>#REF!</v>
      </c>
      <c r="W51" s="23" t="e">
        <f>#REF!</f>
        <v>#REF!</v>
      </c>
      <c r="X51" s="23" t="e">
        <f>#REF!</f>
        <v>#REF!</v>
      </c>
      <c r="Y51" s="82">
        <f>SUM(LARGE(G51:Q51,{1}))</f>
        <v>78</v>
      </c>
    </row>
    <row r="52" spans="1:25">
      <c r="A52" s="23">
        <f t="shared" si="4"/>
        <v>14</v>
      </c>
      <c r="B52" s="81" t="s">
        <v>99</v>
      </c>
      <c r="C52" s="53">
        <v>1.9537037037037037E-2</v>
      </c>
      <c r="D52" s="53">
        <v>3.107638888888889E-2</v>
      </c>
      <c r="E52" s="53">
        <f t="shared" si="5"/>
        <v>5.0613425925925923E-2</v>
      </c>
      <c r="F52" s="60">
        <v>14</v>
      </c>
      <c r="G52" s="61">
        <f>IFERROR(VLOOKUP(F52,Table7[[Place]:[Points]],2),0)</f>
        <v>77</v>
      </c>
      <c r="H52" s="60"/>
      <c r="I52" s="61">
        <f>IFERROR(VLOOKUP(H52,Table7[[Place]:[Points]],2),0)</f>
        <v>0</v>
      </c>
      <c r="J52" s="60"/>
      <c r="K52" s="61">
        <f>IFERROR(VLOOKUP(J52,Table7[[Place]:[Points]],2),0)</f>
        <v>0</v>
      </c>
      <c r="L52" s="60"/>
      <c r="M52" s="64">
        <f>IFERROR(VLOOKUP(L52,Table7[[Place]:[Points]],2),0)</f>
        <v>0</v>
      </c>
      <c r="N52" s="60"/>
      <c r="O52" s="64">
        <f>IFERROR(VLOOKUP(N52,Table7[[Place]:[Points]],2),0)</f>
        <v>0</v>
      </c>
      <c r="P52" s="60"/>
      <c r="Q52" s="64">
        <f>IFERROR(VLOOKUP(P52,Table7[[Place]:[Points]],2),0)</f>
        <v>0</v>
      </c>
      <c r="R52" s="23">
        <f t="shared" si="6"/>
        <v>77</v>
      </c>
      <c r="S52" s="23" t="e">
        <f>#REF!</f>
        <v>#REF!</v>
      </c>
      <c r="T52" s="23" t="e">
        <f>#REF!</f>
        <v>#REF!</v>
      </c>
      <c r="U52" s="23" t="e">
        <f>#REF!</f>
        <v>#REF!</v>
      </c>
      <c r="V52" s="23" t="e">
        <f>#REF!</f>
        <v>#REF!</v>
      </c>
      <c r="W52" s="23" t="e">
        <f>#REF!</f>
        <v>#REF!</v>
      </c>
      <c r="X52" s="23" t="e">
        <f>#REF!</f>
        <v>#REF!</v>
      </c>
      <c r="Y52" s="82">
        <f>SUM(LARGE(G52:Q52,{1}))</f>
        <v>77</v>
      </c>
    </row>
    <row r="53" spans="1:25">
      <c r="A53" s="23">
        <f t="shared" si="4"/>
        <v>15</v>
      </c>
      <c r="B53" s="86" t="s">
        <v>100</v>
      </c>
      <c r="C53" s="53">
        <v>1.2407407407407409E-2</v>
      </c>
      <c r="D53" s="53" t="s">
        <v>77</v>
      </c>
      <c r="E53" s="55"/>
      <c r="F53" s="60" t="s">
        <v>6</v>
      </c>
      <c r="G53" s="65">
        <f>IFERROR(VLOOKUP(F53,Table7[[Place]:[Points]],2),0)</f>
        <v>40</v>
      </c>
      <c r="H53" s="64"/>
      <c r="I53" s="61">
        <f>IFERROR(VLOOKUP(H53,Table7[[Place]:[Points]],2),0)</f>
        <v>0</v>
      </c>
      <c r="J53" s="64"/>
      <c r="K53" s="61">
        <f>IFERROR(VLOOKUP(J53,Table7[[Place]:[Points]],2),0)</f>
        <v>0</v>
      </c>
      <c r="L53" s="64"/>
      <c r="M53" s="64">
        <f>IFERROR(VLOOKUP(L53,Table7[[Place]:[Points]],2),0)</f>
        <v>0</v>
      </c>
      <c r="N53" s="64"/>
      <c r="O53" s="64">
        <f>IFERROR(VLOOKUP(N53,Table7[[Place]:[Points]],2),0)</f>
        <v>0</v>
      </c>
      <c r="P53" s="64"/>
      <c r="Q53" s="64">
        <f>IFERROR(VLOOKUP(P53,Table7[[Place]:[Points]],2),0)</f>
        <v>0</v>
      </c>
      <c r="R53" s="54">
        <f t="shared" si="6"/>
        <v>40</v>
      </c>
      <c r="S53" s="54" t="e">
        <f>#REF!</f>
        <v>#REF!</v>
      </c>
      <c r="T53" s="54" t="e">
        <f>#REF!</f>
        <v>#REF!</v>
      </c>
      <c r="U53" s="54" t="e">
        <f>#REF!</f>
        <v>#REF!</v>
      </c>
      <c r="V53" s="54" t="e">
        <f>#REF!</f>
        <v>#REF!</v>
      </c>
      <c r="W53" s="54" t="e">
        <f>#REF!</f>
        <v>#REF!</v>
      </c>
      <c r="X53" s="54" t="e">
        <f>#REF!</f>
        <v>#REF!</v>
      </c>
      <c r="Y53" s="83">
        <f>SUM(LARGE(G53:Q53,{1}))</f>
        <v>40</v>
      </c>
    </row>
    <row r="54" spans="1:25">
      <c r="A54" s="23">
        <f t="shared" si="4"/>
        <v>15</v>
      </c>
      <c r="B54" s="86" t="s">
        <v>54</v>
      </c>
      <c r="C54" s="53">
        <v>1.3263888888888889E-2</v>
      </c>
      <c r="D54" s="53" t="s">
        <v>77</v>
      </c>
      <c r="E54" s="55"/>
      <c r="F54" s="60" t="s">
        <v>6</v>
      </c>
      <c r="G54" s="65">
        <f>IFERROR(VLOOKUP(F54,Table7[[Place]:[Points]],2),0)</f>
        <v>40</v>
      </c>
      <c r="H54" s="63"/>
      <c r="I54" s="61">
        <f>IFERROR(VLOOKUP(H54,Table7[[Place]:[Points]],2),0)</f>
        <v>0</v>
      </c>
      <c r="J54" s="64"/>
      <c r="K54" s="61">
        <f>IFERROR(VLOOKUP(J54,Table7[[Place]:[Points]],2),0)</f>
        <v>0</v>
      </c>
      <c r="L54" s="64"/>
      <c r="M54" s="64">
        <f>IFERROR(VLOOKUP(L54,Table7[[Place]:[Points]],2),0)</f>
        <v>0</v>
      </c>
      <c r="N54" s="64"/>
      <c r="O54" s="64">
        <f>IFERROR(VLOOKUP(N54,Table7[[Place]:[Points]],2),0)</f>
        <v>0</v>
      </c>
      <c r="P54" s="64"/>
      <c r="Q54" s="64">
        <f>IFERROR(VLOOKUP(P54,Table7[[Place]:[Points]],2),0)</f>
        <v>0</v>
      </c>
      <c r="R54" s="54">
        <f t="shared" si="6"/>
        <v>40</v>
      </c>
      <c r="S54" s="54" t="e">
        <f>#REF!</f>
        <v>#REF!</v>
      </c>
      <c r="T54" s="54" t="e">
        <f>#REF!</f>
        <v>#REF!</v>
      </c>
      <c r="U54" s="54" t="e">
        <f>#REF!</f>
        <v>#REF!</v>
      </c>
      <c r="V54" s="54" t="e">
        <f>#REF!</f>
        <v>#REF!</v>
      </c>
      <c r="W54" s="54" t="e">
        <f>#REF!</f>
        <v>#REF!</v>
      </c>
      <c r="X54" s="54" t="e">
        <f>#REF!</f>
        <v>#REF!</v>
      </c>
      <c r="Y54" s="83">
        <f>SUM(LARGE(G54:Q54,{1}))</f>
        <v>40</v>
      </c>
    </row>
    <row r="55" spans="1:25">
      <c r="A55" s="23">
        <f t="shared" si="4"/>
        <v>15</v>
      </c>
      <c r="B55" s="82" t="s">
        <v>55</v>
      </c>
      <c r="C55" s="53">
        <v>1.4097222222222221E-2</v>
      </c>
      <c r="D55" s="53" t="s">
        <v>77</v>
      </c>
      <c r="E55" s="53"/>
      <c r="F55" s="60" t="s">
        <v>6</v>
      </c>
      <c r="G55" s="66">
        <f>IFERROR(VLOOKUP(F55,Table7[[Place]:[Points]],2),0)</f>
        <v>40</v>
      </c>
      <c r="H55" s="62"/>
      <c r="I55" s="61">
        <f>IFERROR(VLOOKUP(H55,Table7[[Place]:[Points]],2),0)</f>
        <v>0</v>
      </c>
      <c r="J55" s="62"/>
      <c r="K55" s="61">
        <f>IFERROR(VLOOKUP(J55,Table7[[Place]:[Points]],2),0)</f>
        <v>0</v>
      </c>
      <c r="L55" s="62"/>
      <c r="M55" s="64">
        <f>IFERROR(VLOOKUP(L55,Table7[[Place]:[Points]],2),0)</f>
        <v>0</v>
      </c>
      <c r="N55" s="62"/>
      <c r="O55" s="64">
        <f>IFERROR(VLOOKUP(N55,Table7[[Place]:[Points]],2),0)</f>
        <v>0</v>
      </c>
      <c r="P55" s="62"/>
      <c r="Q55" s="64">
        <f>IFERROR(VLOOKUP(P55,Table7[[Place]:[Points]],2),0)</f>
        <v>0</v>
      </c>
      <c r="R55" s="23">
        <f t="shared" si="6"/>
        <v>40</v>
      </c>
      <c r="S55" s="23" t="e">
        <f>#REF!</f>
        <v>#REF!</v>
      </c>
      <c r="T55" s="23" t="e">
        <f>#REF!</f>
        <v>#REF!</v>
      </c>
      <c r="U55" s="23" t="e">
        <f>#REF!</f>
        <v>#REF!</v>
      </c>
      <c r="V55" s="23" t="e">
        <f>#REF!</f>
        <v>#REF!</v>
      </c>
      <c r="W55" s="23" t="e">
        <f>#REF!</f>
        <v>#REF!</v>
      </c>
      <c r="X55" s="23" t="e">
        <f>#REF!</f>
        <v>#REF!</v>
      </c>
      <c r="Y55" s="81">
        <f>SUM(LARGE(G55:Q55,{1}))</f>
        <v>40</v>
      </c>
    </row>
    <row r="56" spans="1:25">
      <c r="A56" s="23">
        <f t="shared" si="4"/>
        <v>15</v>
      </c>
      <c r="B56" s="86" t="s">
        <v>53</v>
      </c>
      <c r="C56" s="53">
        <v>1.5972222222222224E-2</v>
      </c>
      <c r="D56" s="53" t="s">
        <v>77</v>
      </c>
      <c r="E56" s="55"/>
      <c r="F56" s="60" t="s">
        <v>6</v>
      </c>
      <c r="G56" s="65">
        <f>IFERROR(VLOOKUP(F56,Table7[[Place]:[Points]],2),0)</f>
        <v>40</v>
      </c>
      <c r="H56" s="64"/>
      <c r="I56" s="61">
        <f>IFERROR(VLOOKUP(H56,Table7[[Place]:[Points]],2),0)</f>
        <v>0</v>
      </c>
      <c r="J56" s="64"/>
      <c r="K56" s="61">
        <f>IFERROR(VLOOKUP(J56,Table7[[Place]:[Points]],2),0)</f>
        <v>0</v>
      </c>
      <c r="L56" s="64"/>
      <c r="M56" s="64">
        <f>IFERROR(VLOOKUP(L56,Table7[[Place]:[Points]],2),0)</f>
        <v>0</v>
      </c>
      <c r="N56" s="64"/>
      <c r="O56" s="64">
        <f>IFERROR(VLOOKUP(N56,Table7[[Place]:[Points]],2),0)</f>
        <v>0</v>
      </c>
      <c r="P56" s="64"/>
      <c r="Q56" s="64">
        <f>IFERROR(VLOOKUP(P56,Table7[[Place]:[Points]],2),0)</f>
        <v>0</v>
      </c>
      <c r="R56" s="54">
        <f t="shared" si="6"/>
        <v>40</v>
      </c>
      <c r="S56" s="54" t="e">
        <f>#REF!</f>
        <v>#REF!</v>
      </c>
      <c r="T56" s="54" t="e">
        <f>#REF!</f>
        <v>#REF!</v>
      </c>
      <c r="U56" s="54" t="e">
        <f>#REF!</f>
        <v>#REF!</v>
      </c>
      <c r="V56" s="54" t="e">
        <f>#REF!</f>
        <v>#REF!</v>
      </c>
      <c r="W56" s="54" t="e">
        <f>#REF!</f>
        <v>#REF!</v>
      </c>
      <c r="X56" s="54" t="e">
        <f>#REF!</f>
        <v>#REF!</v>
      </c>
      <c r="Y56" s="83">
        <f>SUM(LARGE(G56:Q56,{1}))</f>
        <v>40</v>
      </c>
    </row>
    <row r="57" spans="1:25">
      <c r="A57" s="23">
        <f t="shared" si="4"/>
        <v>15</v>
      </c>
      <c r="B57" s="86" t="s">
        <v>101</v>
      </c>
      <c r="C57" s="53">
        <v>2.0833333333333332E-2</v>
      </c>
      <c r="D57" s="53" t="s">
        <v>77</v>
      </c>
      <c r="E57" s="55"/>
      <c r="F57" s="60" t="s">
        <v>6</v>
      </c>
      <c r="G57" s="65">
        <f>IFERROR(VLOOKUP(F57,Table7[[Place]:[Points]],2),0)</f>
        <v>40</v>
      </c>
      <c r="H57" s="64"/>
      <c r="I57" s="61">
        <f>IFERROR(VLOOKUP(H57,Table7[[Place]:[Points]],2),0)</f>
        <v>0</v>
      </c>
      <c r="J57" s="64"/>
      <c r="K57" s="61">
        <f>IFERROR(VLOOKUP(J57,Table7[[Place]:[Points]],2),0)</f>
        <v>0</v>
      </c>
      <c r="L57" s="64"/>
      <c r="M57" s="64">
        <f>IFERROR(VLOOKUP(L57,Table7[[Place]:[Points]],2),0)</f>
        <v>0</v>
      </c>
      <c r="N57" s="64"/>
      <c r="O57" s="64">
        <f>IFERROR(VLOOKUP(N57,Table7[[Place]:[Points]],2),0)</f>
        <v>0</v>
      </c>
      <c r="P57" s="64"/>
      <c r="Q57" s="64">
        <f>IFERROR(VLOOKUP(P57,Table7[[Place]:[Points]],2),0)</f>
        <v>0</v>
      </c>
      <c r="R57" s="54">
        <f t="shared" si="6"/>
        <v>40</v>
      </c>
      <c r="S57" s="54" t="e">
        <f>#REF!</f>
        <v>#REF!</v>
      </c>
      <c r="T57" s="54" t="e">
        <f>#REF!</f>
        <v>#REF!</v>
      </c>
      <c r="U57" s="54" t="e">
        <f>#REF!</f>
        <v>#REF!</v>
      </c>
      <c r="V57" s="54" t="e">
        <f>#REF!</f>
        <v>#REF!</v>
      </c>
      <c r="W57" s="54" t="e">
        <f>#REF!</f>
        <v>#REF!</v>
      </c>
      <c r="X57" s="54" t="e">
        <f>#REF!</f>
        <v>#REF!</v>
      </c>
      <c r="Y57" s="83">
        <f>SUM(LARGE(G57:Q57,{1}))</f>
        <v>40</v>
      </c>
    </row>
    <row r="58" spans="1:25">
      <c r="A58" s="23">
        <f t="shared" si="4"/>
        <v>15</v>
      </c>
      <c r="B58" s="50" t="s">
        <v>1</v>
      </c>
      <c r="C58" s="53">
        <v>2.4305555555555556E-2</v>
      </c>
      <c r="D58" s="53" t="s">
        <v>77</v>
      </c>
      <c r="E58" s="53"/>
      <c r="F58" s="60" t="s">
        <v>6</v>
      </c>
      <c r="G58" s="61">
        <f>IFERROR(VLOOKUP(F58,Table7[[Place]:[Points]],2),0)</f>
        <v>40</v>
      </c>
      <c r="H58" s="60"/>
      <c r="I58" s="61">
        <f>IFERROR(VLOOKUP(H58,Table7[[Place]:[Points]],2),0)</f>
        <v>0</v>
      </c>
      <c r="J58" s="60"/>
      <c r="K58" s="61">
        <f>IFERROR(VLOOKUP(J58,Table7[[Place]:[Points]],2),0)</f>
        <v>0</v>
      </c>
      <c r="L58" s="60"/>
      <c r="M58" s="64">
        <f>IFERROR(VLOOKUP(L58,Table7[[Place]:[Points]],2),0)</f>
        <v>0</v>
      </c>
      <c r="N58" s="60"/>
      <c r="O58" s="64">
        <f>IFERROR(VLOOKUP(N58,Table7[[Place]:[Points]],2),0)</f>
        <v>0</v>
      </c>
      <c r="P58" s="60"/>
      <c r="Q58" s="64">
        <f>IFERROR(VLOOKUP(P58,Table7[[Place]:[Points]],2),0)</f>
        <v>0</v>
      </c>
      <c r="R58" s="23">
        <f t="shared" si="6"/>
        <v>40</v>
      </c>
      <c r="S58" s="23" t="e">
        <f>#REF!</f>
        <v>#REF!</v>
      </c>
      <c r="T58" s="23" t="e">
        <f>#REF!</f>
        <v>#REF!</v>
      </c>
      <c r="U58" s="23" t="e">
        <f>#REF!</f>
        <v>#REF!</v>
      </c>
      <c r="V58" s="23" t="e">
        <f>#REF!</f>
        <v>#REF!</v>
      </c>
      <c r="W58" s="23" t="e">
        <f>#REF!</f>
        <v>#REF!</v>
      </c>
      <c r="X58" s="23" t="e">
        <f>#REF!</f>
        <v>#REF!</v>
      </c>
      <c r="Y58" s="82">
        <f>SUM(LARGE(G58:Q58,{1}))</f>
        <v>40</v>
      </c>
    </row>
    <row r="59" spans="1:25">
      <c r="A59" s="23">
        <f t="shared" si="4"/>
        <v>15</v>
      </c>
      <c r="B59" s="81" t="s">
        <v>24</v>
      </c>
      <c r="C59" s="53" t="s">
        <v>77</v>
      </c>
      <c r="D59" s="53">
        <v>2.4097222222222225E-2</v>
      </c>
      <c r="E59" s="53"/>
      <c r="F59" s="60" t="s">
        <v>6</v>
      </c>
      <c r="G59" s="61">
        <f>IFERROR(VLOOKUP(F59,Table7[[Place]:[Points]],2),0)</f>
        <v>40</v>
      </c>
      <c r="H59" s="60"/>
      <c r="I59" s="61">
        <f>IFERROR(VLOOKUP(H59,Table7[[Place]:[Points]],2),0)</f>
        <v>0</v>
      </c>
      <c r="J59" s="62"/>
      <c r="K59" s="61">
        <f>IFERROR(VLOOKUP(J59,Table7[[Place]:[Points]],2),0)</f>
        <v>0</v>
      </c>
      <c r="L59" s="60"/>
      <c r="M59" s="64">
        <f>IFERROR(VLOOKUP(L59,Table7[[Place]:[Points]],2),0)</f>
        <v>0</v>
      </c>
      <c r="N59" s="64"/>
      <c r="O59" s="64">
        <f>IFERROR(VLOOKUP(N59,Table7[[Place]:[Points]],2),0)</f>
        <v>0</v>
      </c>
      <c r="P59" s="64"/>
      <c r="Q59" s="64">
        <f>IFERROR(VLOOKUP(P59,Table7[[Place]:[Points]],2),0)</f>
        <v>0</v>
      </c>
      <c r="R59" s="23">
        <f t="shared" si="6"/>
        <v>40</v>
      </c>
      <c r="S59" s="23" t="e">
        <f>#REF!</f>
        <v>#REF!</v>
      </c>
      <c r="T59" s="23" t="e">
        <f>#REF!</f>
        <v>#REF!</v>
      </c>
      <c r="U59" s="23" t="e">
        <f>#REF!</f>
        <v>#REF!</v>
      </c>
      <c r="V59" s="23" t="e">
        <f>#REF!</f>
        <v>#REF!</v>
      </c>
      <c r="W59" s="23" t="e">
        <f>#REF!</f>
        <v>#REF!</v>
      </c>
      <c r="X59" s="23" t="e">
        <f>#REF!</f>
        <v>#REF!</v>
      </c>
      <c r="Y59" s="82">
        <f>SUM(LARGE(G59:Q59,{1}))</f>
        <v>40</v>
      </c>
    </row>
    <row r="60" spans="1:25">
      <c r="A60" s="4"/>
      <c r="B60" s="6"/>
      <c r="C60" s="11"/>
      <c r="D60" s="11"/>
      <c r="E60" s="11"/>
      <c r="F60" s="59">
        <f>COUNTIF(F39:F59,"&lt;&gt;")</f>
        <v>21</v>
      </c>
      <c r="G60" s="11"/>
      <c r="H60" s="59">
        <f>COUNTIF(H39:H59,"&lt;&gt;")</f>
        <v>0</v>
      </c>
      <c r="I60" s="11"/>
      <c r="J60" s="59">
        <f>COUNTIF(J39:J59,"&lt;&gt;")</f>
        <v>0</v>
      </c>
      <c r="K60" s="11"/>
      <c r="L60" s="59">
        <f>COUNTIF(L39:L59,"&lt;&gt;")</f>
        <v>0</v>
      </c>
      <c r="M60" s="11"/>
      <c r="N60" s="59">
        <f>COUNTIF(N39:N59,"&lt;&gt;")</f>
        <v>0</v>
      </c>
      <c r="O60" s="11"/>
      <c r="P60" s="59">
        <f>COUNTIF(P39:P59,"&lt;&gt;")</f>
        <v>0</v>
      </c>
      <c r="Q60" s="11"/>
      <c r="R60" s="11"/>
      <c r="S60" s="11"/>
      <c r="T60" s="37"/>
      <c r="U60" s="3"/>
      <c r="V60" s="11"/>
      <c r="W60" s="11"/>
      <c r="X60" s="11"/>
      <c r="Y60" s="39"/>
    </row>
    <row r="61" spans="1:25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4"/>
      <c r="T61" s="3"/>
      <c r="U61" s="3"/>
      <c r="V61" s="3"/>
      <c r="W61" s="11"/>
      <c r="X61" s="4"/>
    </row>
    <row r="62" spans="1:25" ht="23.25">
      <c r="A62" s="24"/>
      <c r="B62" s="13" t="s">
        <v>13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41"/>
      <c r="Y62" s="14"/>
    </row>
    <row r="63" spans="1:25" ht="25.5">
      <c r="A63" s="26" t="s">
        <v>2</v>
      </c>
      <c r="B63" s="28" t="s">
        <v>0</v>
      </c>
      <c r="C63" s="73" t="s">
        <v>59</v>
      </c>
      <c r="D63" s="73" t="s">
        <v>61</v>
      </c>
      <c r="E63" s="73" t="s">
        <v>60</v>
      </c>
      <c r="F63" s="94" t="s">
        <v>18</v>
      </c>
      <c r="G63" s="94"/>
      <c r="H63" s="94" t="s">
        <v>19</v>
      </c>
      <c r="I63" s="94"/>
      <c r="J63" s="94" t="s">
        <v>20</v>
      </c>
      <c r="K63" s="94"/>
      <c r="L63" s="94" t="s">
        <v>21</v>
      </c>
      <c r="M63" s="94"/>
      <c r="N63" s="94" t="s">
        <v>22</v>
      </c>
      <c r="O63" s="94"/>
      <c r="P63" s="94" t="s">
        <v>23</v>
      </c>
      <c r="Q63" s="95"/>
      <c r="R63" s="26" t="s">
        <v>3</v>
      </c>
      <c r="S63" s="26" t="s">
        <v>42</v>
      </c>
      <c r="T63" s="26" t="s">
        <v>43</v>
      </c>
      <c r="U63" s="26" t="s">
        <v>44</v>
      </c>
      <c r="V63" s="26" t="s">
        <v>45</v>
      </c>
      <c r="W63" s="26" t="s">
        <v>46</v>
      </c>
      <c r="X63" s="26" t="s">
        <v>47</v>
      </c>
      <c r="Y63" s="88" t="s">
        <v>16</v>
      </c>
    </row>
    <row r="64" spans="1:25">
      <c r="A64" s="27"/>
      <c r="B64" s="29"/>
      <c r="C64" s="27" t="s">
        <v>48</v>
      </c>
      <c r="D64" s="75" t="s">
        <v>48</v>
      </c>
      <c r="E64" s="75" t="s">
        <v>48</v>
      </c>
      <c r="F64" s="15" t="s">
        <v>4</v>
      </c>
      <c r="G64" s="15" t="s">
        <v>5</v>
      </c>
      <c r="H64" s="15" t="s">
        <v>4</v>
      </c>
      <c r="I64" s="15" t="s">
        <v>5</v>
      </c>
      <c r="J64" s="15" t="s">
        <v>4</v>
      </c>
      <c r="K64" s="15" t="s">
        <v>5</v>
      </c>
      <c r="L64" s="15" t="s">
        <v>4</v>
      </c>
      <c r="M64" s="15" t="s">
        <v>5</v>
      </c>
      <c r="N64" s="15" t="s">
        <v>4</v>
      </c>
      <c r="O64" s="15" t="s">
        <v>5</v>
      </c>
      <c r="P64" s="15" t="s">
        <v>4</v>
      </c>
      <c r="Q64" s="30" t="s">
        <v>5</v>
      </c>
      <c r="R64" s="27"/>
      <c r="S64" s="27"/>
      <c r="T64" s="27"/>
      <c r="U64" s="27"/>
      <c r="V64" s="27"/>
      <c r="W64" s="27"/>
      <c r="X64" s="27"/>
      <c r="Y64" s="89"/>
    </row>
    <row r="65" spans="1:25">
      <c r="A65" s="16" t="s">
        <v>26</v>
      </c>
      <c r="B65" s="16" t="s">
        <v>27</v>
      </c>
      <c r="C65" s="16"/>
      <c r="D65" s="16"/>
      <c r="E65" s="16"/>
      <c r="F65" s="16" t="s">
        <v>29</v>
      </c>
      <c r="G65" s="16" t="s">
        <v>28</v>
      </c>
      <c r="H65" s="16" t="s">
        <v>30</v>
      </c>
      <c r="I65" s="16" t="s">
        <v>31</v>
      </c>
      <c r="J65" s="16" t="s">
        <v>32</v>
      </c>
      <c r="K65" s="16" t="s">
        <v>33</v>
      </c>
      <c r="L65" s="16" t="s">
        <v>34</v>
      </c>
      <c r="M65" s="16" t="s">
        <v>35</v>
      </c>
      <c r="N65" s="16" t="s">
        <v>36</v>
      </c>
      <c r="O65" s="16" t="s">
        <v>37</v>
      </c>
      <c r="P65" s="16" t="s">
        <v>38</v>
      </c>
      <c r="Q65" s="16" t="s">
        <v>39</v>
      </c>
      <c r="R65" s="16" t="s">
        <v>40</v>
      </c>
      <c r="S65" s="16" t="s">
        <v>42</v>
      </c>
      <c r="T65" s="16" t="s">
        <v>43</v>
      </c>
      <c r="U65" s="16" t="s">
        <v>44</v>
      </c>
      <c r="V65" s="16" t="s">
        <v>45</v>
      </c>
      <c r="W65" s="16" t="s">
        <v>46</v>
      </c>
      <c r="X65" s="16" t="s">
        <v>47</v>
      </c>
      <c r="Y65" s="16" t="s">
        <v>41</v>
      </c>
    </row>
    <row r="66" spans="1:25">
      <c r="A66" s="16">
        <f>RANK(Y66,Y$66:Y$66)</f>
        <v>1</v>
      </c>
      <c r="B66" s="87" t="s">
        <v>102</v>
      </c>
      <c r="C66" s="52">
        <v>2.1238425925925924E-2</v>
      </c>
      <c r="D66" s="52">
        <v>2.4479166666666666E-2</v>
      </c>
      <c r="E66" s="52">
        <f t="shared" ref="E66" si="7">(C66+D66)</f>
        <v>4.5717592592592587E-2</v>
      </c>
      <c r="F66" s="68">
        <v>1</v>
      </c>
      <c r="G66" s="68">
        <f>IFERROR(VLOOKUP(F66,Table7[[Place]:[Points]],2),0)</f>
        <v>100</v>
      </c>
      <c r="H66" s="68"/>
      <c r="I66" s="68">
        <f>IFERROR(VLOOKUP(H66,Table7[[Place]:[Points]],2),0)</f>
        <v>0</v>
      </c>
      <c r="J66" s="68"/>
      <c r="K66" s="68">
        <f>IFERROR(VLOOKUP(J66,Table7[[Place]:[Points]],2),0)</f>
        <v>0</v>
      </c>
      <c r="L66" s="68"/>
      <c r="M66" s="68">
        <f>IFERROR(VLOOKUP(L66,Table7[[Place]:[Points]],2),0)</f>
        <v>0</v>
      </c>
      <c r="N66" s="68"/>
      <c r="O66" s="68">
        <f>IFERROR(VLOOKUP(N66,Table7[[Place]:[Points]],2),0)</f>
        <v>0</v>
      </c>
      <c r="P66" s="68"/>
      <c r="Q66" s="68">
        <f>IFERROR(VLOOKUP(P66,Table7[[Place]:[Points]],2),0)</f>
        <v>0</v>
      </c>
      <c r="R66" s="16">
        <f>SUM(G66,I66,K66,M66,O66,Q66)</f>
        <v>100</v>
      </c>
      <c r="S66" s="16" t="e">
        <f>#REF!</f>
        <v>#REF!</v>
      </c>
      <c r="T66" s="16" t="e">
        <f>#REF!</f>
        <v>#REF!</v>
      </c>
      <c r="U66" s="16" t="e">
        <f>#REF!</f>
        <v>#REF!</v>
      </c>
      <c r="V66" s="16" t="e">
        <f>#REF!</f>
        <v>#REF!</v>
      </c>
      <c r="W66" s="16" t="e">
        <f>#REF!</f>
        <v>#REF!</v>
      </c>
      <c r="X66" s="16" t="e">
        <f>#REF!</f>
        <v>#REF!</v>
      </c>
      <c r="Y66" s="80">
        <f>SUM(LARGE(G66:Q66,{1}))</f>
        <v>100</v>
      </c>
    </row>
    <row r="67" spans="1:25">
      <c r="A67" s="4"/>
      <c r="B67" s="6"/>
      <c r="C67" s="11"/>
      <c r="D67" s="11"/>
      <c r="E67" s="11"/>
      <c r="F67" s="18">
        <f>COUNTIF(F66:F66,"&lt;&gt;")</f>
        <v>1</v>
      </c>
      <c r="G67" s="11"/>
      <c r="H67" s="18">
        <f>COUNTIF(H66:H66,"&lt;&gt;")</f>
        <v>0</v>
      </c>
      <c r="I67" s="11"/>
      <c r="J67" s="18">
        <f>COUNTIF(J66:J66,"&lt;&gt;")</f>
        <v>0</v>
      </c>
      <c r="K67" s="11"/>
      <c r="L67" s="18">
        <f>COUNTIF(L66:L66,"&lt;&gt;")</f>
        <v>0</v>
      </c>
      <c r="M67" s="11"/>
      <c r="N67" s="18">
        <f>COUNTIF(N66:N66,"&lt;&gt;")</f>
        <v>0</v>
      </c>
      <c r="O67" s="11"/>
      <c r="P67" s="18">
        <f>COUNTIF(P66:P66,"&lt;&gt;")</f>
        <v>0</v>
      </c>
      <c r="Q67" s="11"/>
      <c r="R67" s="18"/>
      <c r="S67" s="11"/>
      <c r="T67" s="37"/>
      <c r="U67" s="3"/>
      <c r="V67" s="11"/>
      <c r="W67" s="11"/>
      <c r="X67" s="11"/>
      <c r="Y67" s="39"/>
    </row>
    <row r="68" spans="1:25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T68" s="3"/>
      <c r="U68" s="11"/>
      <c r="V68" s="11"/>
      <c r="W68" s="11"/>
      <c r="X68" s="39"/>
    </row>
    <row r="69" spans="1:25" ht="23.25">
      <c r="A69" s="22"/>
      <c r="B69" s="19" t="s">
        <v>14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42"/>
      <c r="Y69" s="20"/>
    </row>
    <row r="70" spans="1:25" ht="25.5">
      <c r="A70" s="31" t="s">
        <v>2</v>
      </c>
      <c r="B70" s="32" t="s">
        <v>0</v>
      </c>
      <c r="C70" s="74" t="s">
        <v>59</v>
      </c>
      <c r="D70" s="74" t="s">
        <v>61</v>
      </c>
      <c r="E70" s="74" t="s">
        <v>60</v>
      </c>
      <c r="F70" s="90" t="s">
        <v>18</v>
      </c>
      <c r="G70" s="90"/>
      <c r="H70" s="90" t="s">
        <v>19</v>
      </c>
      <c r="I70" s="90"/>
      <c r="J70" s="90" t="s">
        <v>20</v>
      </c>
      <c r="K70" s="90"/>
      <c r="L70" s="90" t="s">
        <v>21</v>
      </c>
      <c r="M70" s="90"/>
      <c r="N70" s="90" t="s">
        <v>22</v>
      </c>
      <c r="O70" s="90"/>
      <c r="P70" s="90" t="s">
        <v>23</v>
      </c>
      <c r="Q70" s="91"/>
      <c r="R70" s="31" t="s">
        <v>3</v>
      </c>
      <c r="S70" s="31" t="s">
        <v>42</v>
      </c>
      <c r="T70" s="31" t="s">
        <v>43</v>
      </c>
      <c r="U70" s="31" t="s">
        <v>44</v>
      </c>
      <c r="V70" s="31" t="s">
        <v>45</v>
      </c>
      <c r="W70" s="31" t="s">
        <v>46</v>
      </c>
      <c r="X70" s="31" t="s">
        <v>47</v>
      </c>
      <c r="Y70" s="92" t="s">
        <v>16</v>
      </c>
    </row>
    <row r="71" spans="1:25">
      <c r="A71" s="33"/>
      <c r="B71" s="34"/>
      <c r="C71" s="33" t="s">
        <v>48</v>
      </c>
      <c r="D71" s="33" t="s">
        <v>48</v>
      </c>
      <c r="E71" s="33" t="s">
        <v>48</v>
      </c>
      <c r="F71" s="21" t="s">
        <v>4</v>
      </c>
      <c r="G71" s="21" t="s">
        <v>5</v>
      </c>
      <c r="H71" s="21" t="s">
        <v>4</v>
      </c>
      <c r="I71" s="21" t="s">
        <v>5</v>
      </c>
      <c r="J71" s="21" t="s">
        <v>4</v>
      </c>
      <c r="K71" s="21" t="s">
        <v>5</v>
      </c>
      <c r="L71" s="21" t="s">
        <v>4</v>
      </c>
      <c r="M71" s="21" t="s">
        <v>5</v>
      </c>
      <c r="N71" s="21" t="s">
        <v>4</v>
      </c>
      <c r="O71" s="21" t="s">
        <v>5</v>
      </c>
      <c r="P71" s="21" t="s">
        <v>4</v>
      </c>
      <c r="Q71" s="35" t="s">
        <v>5</v>
      </c>
      <c r="R71" s="33"/>
      <c r="S71" s="33"/>
      <c r="T71" s="33"/>
      <c r="U71" s="33"/>
      <c r="V71" s="33"/>
      <c r="W71" s="33"/>
      <c r="X71" s="33"/>
      <c r="Y71" s="93"/>
    </row>
    <row r="72" spans="1:25">
      <c r="A72" s="23" t="s">
        <v>26</v>
      </c>
      <c r="B72" s="50" t="s">
        <v>27</v>
      </c>
      <c r="C72" s="23"/>
      <c r="D72" s="23"/>
      <c r="E72" s="23"/>
      <c r="F72" s="23" t="s">
        <v>29</v>
      </c>
      <c r="G72" s="51" t="s">
        <v>28</v>
      </c>
      <c r="H72" s="23" t="s">
        <v>30</v>
      </c>
      <c r="I72" s="51" t="s">
        <v>31</v>
      </c>
      <c r="J72" s="23" t="s">
        <v>32</v>
      </c>
      <c r="K72" s="23" t="s">
        <v>33</v>
      </c>
      <c r="L72" s="23" t="s">
        <v>34</v>
      </c>
      <c r="M72" s="23" t="s">
        <v>35</v>
      </c>
      <c r="N72" s="23" t="s">
        <v>36</v>
      </c>
      <c r="O72" s="23" t="s">
        <v>37</v>
      </c>
      <c r="P72" s="23" t="s">
        <v>38</v>
      </c>
      <c r="Q72" s="23" t="s">
        <v>39</v>
      </c>
      <c r="R72" s="23" t="s">
        <v>40</v>
      </c>
      <c r="S72" s="23" t="s">
        <v>42</v>
      </c>
      <c r="T72" s="23" t="s">
        <v>43</v>
      </c>
      <c r="U72" s="23" t="s">
        <v>44</v>
      </c>
      <c r="V72" s="23" t="s">
        <v>45</v>
      </c>
      <c r="W72" s="23" t="s">
        <v>46</v>
      </c>
      <c r="X72" s="23" t="s">
        <v>47</v>
      </c>
      <c r="Y72" s="23" t="s">
        <v>41</v>
      </c>
    </row>
    <row r="73" spans="1:25">
      <c r="A73" s="23">
        <f>RANK(Y73,Y$73:Y$87)</f>
        <v>1</v>
      </c>
      <c r="B73" s="81" t="s">
        <v>52</v>
      </c>
      <c r="C73" s="53">
        <v>1.6793981481481483E-2</v>
      </c>
      <c r="D73" s="53">
        <v>1.9537037037037037E-2</v>
      </c>
      <c r="E73" s="53">
        <f t="shared" ref="E73:E85" si="8">(C73+D73)</f>
        <v>3.6331018518518519E-2</v>
      </c>
      <c r="F73" s="64">
        <v>1</v>
      </c>
      <c r="G73" s="65">
        <f>IFERROR(VLOOKUP(F73,Table7[[Place]:[Points]],2),0)</f>
        <v>100</v>
      </c>
      <c r="H73" s="60"/>
      <c r="I73" s="61">
        <f>IFERROR(VLOOKUP(H73,Table7[[Place]:[Points]],2),0)</f>
        <v>0</v>
      </c>
      <c r="J73" s="60"/>
      <c r="K73" s="61">
        <f>IFERROR(VLOOKUP(J73,Table7[[Place]:[Points]],2),0)</f>
        <v>0</v>
      </c>
      <c r="L73" s="60"/>
      <c r="M73" s="61">
        <f>IFERROR(VLOOKUP(L73,Table7[[Place]:[Points]],2),0)</f>
        <v>0</v>
      </c>
      <c r="N73" s="64"/>
      <c r="O73" s="61">
        <f>IFERROR(VLOOKUP(N73,Table7[[Place]:[Points]],2),0)</f>
        <v>0</v>
      </c>
      <c r="P73" s="60"/>
      <c r="Q73" s="61">
        <f>IFERROR(VLOOKUP(P73,Table7[[Place]:[Points]],2),0)</f>
        <v>0</v>
      </c>
      <c r="R73" s="23">
        <f t="shared" ref="R73:R87" si="9">SUM(G73,I73,K73,M73,O73,Q73)</f>
        <v>100</v>
      </c>
      <c r="S73" s="23" t="e">
        <f>#REF!</f>
        <v>#REF!</v>
      </c>
      <c r="T73" s="23" t="e">
        <f>#REF!</f>
        <v>#REF!</v>
      </c>
      <c r="U73" s="23" t="e">
        <f>#REF!</f>
        <v>#REF!</v>
      </c>
      <c r="V73" s="23" t="e">
        <f>#REF!</f>
        <v>#REF!</v>
      </c>
      <c r="W73" s="23" t="e">
        <f>#REF!</f>
        <v>#REF!</v>
      </c>
      <c r="X73" s="23" t="e">
        <f>#REF!</f>
        <v>#REF!</v>
      </c>
      <c r="Y73" s="82">
        <f>SUM(LARGE(G73:Q73,{1}))</f>
        <v>100</v>
      </c>
    </row>
    <row r="74" spans="1:25">
      <c r="A74" s="23">
        <f>RANK(Y74,Y$73:Y$87)</f>
        <v>2</v>
      </c>
      <c r="B74" s="50" t="s">
        <v>103</v>
      </c>
      <c r="C74" s="53">
        <v>1.7199074074074071E-2</v>
      </c>
      <c r="D74" s="53">
        <v>1.9282407407407408E-2</v>
      </c>
      <c r="E74" s="53">
        <f t="shared" si="8"/>
        <v>3.6481481481481476E-2</v>
      </c>
      <c r="F74" s="60">
        <v>2</v>
      </c>
      <c r="G74" s="61">
        <f>IFERROR(VLOOKUP(F74,Table7[[Place]:[Points]],2),0)</f>
        <v>95</v>
      </c>
      <c r="H74" s="60"/>
      <c r="I74" s="61">
        <f>IFERROR(VLOOKUP(H74,Table7[[Place]:[Points]],2),0)</f>
        <v>0</v>
      </c>
      <c r="J74" s="62"/>
      <c r="K74" s="61">
        <f>IFERROR(VLOOKUP(J74,Table7[[Place]:[Points]],2),0)</f>
        <v>0</v>
      </c>
      <c r="L74" s="60"/>
      <c r="M74" s="61">
        <f>IFERROR(VLOOKUP(L74,Table7[[Place]:[Points]],2),0)</f>
        <v>0</v>
      </c>
      <c r="N74" s="60"/>
      <c r="O74" s="61">
        <f>IFERROR(VLOOKUP(N74,Table7[[Place]:[Points]],2),0)</f>
        <v>0</v>
      </c>
      <c r="P74" s="60"/>
      <c r="Q74" s="61">
        <f>IFERROR(VLOOKUP(P74,Table7[[Place]:[Points]],2),0)</f>
        <v>0</v>
      </c>
      <c r="R74" s="23">
        <f t="shared" si="9"/>
        <v>95</v>
      </c>
      <c r="S74" s="23" t="e">
        <f>#REF!</f>
        <v>#REF!</v>
      </c>
      <c r="T74" s="23" t="e">
        <f>#REF!</f>
        <v>#REF!</v>
      </c>
      <c r="U74" s="23" t="e">
        <f>#REF!</f>
        <v>#REF!</v>
      </c>
      <c r="V74" s="23" t="e">
        <f>#REF!</f>
        <v>#REF!</v>
      </c>
      <c r="W74" s="23" t="e">
        <f>#REF!</f>
        <v>#REF!</v>
      </c>
      <c r="X74" s="23" t="e">
        <f>#REF!</f>
        <v>#REF!</v>
      </c>
      <c r="Y74" s="82">
        <f>SUM(LARGE(G74:Q74,{1}))</f>
        <v>95</v>
      </c>
    </row>
    <row r="75" spans="1:25" s="58" customFormat="1">
      <c r="A75" s="23">
        <v>3</v>
      </c>
      <c r="B75" s="50" t="s">
        <v>104</v>
      </c>
      <c r="C75" s="53">
        <v>1.8298611111111113E-2</v>
      </c>
      <c r="D75" s="53">
        <v>2.0995370370370373E-2</v>
      </c>
      <c r="E75" s="53">
        <f>(C75+D75)</f>
        <v>3.9293981481481485E-2</v>
      </c>
      <c r="F75" s="60">
        <v>3</v>
      </c>
      <c r="G75" s="61">
        <v>91</v>
      </c>
      <c r="H75" s="60"/>
      <c r="I75" s="61"/>
      <c r="J75" s="62"/>
      <c r="K75" s="61"/>
      <c r="L75" s="60"/>
      <c r="M75" s="61"/>
      <c r="N75" s="60"/>
      <c r="O75" s="61"/>
      <c r="P75" s="60"/>
      <c r="Q75" s="61"/>
      <c r="R75" s="23"/>
      <c r="S75" s="23"/>
      <c r="T75" s="23"/>
      <c r="U75" s="23"/>
      <c r="V75" s="23"/>
      <c r="W75" s="23"/>
      <c r="X75" s="23"/>
      <c r="Y75" s="82"/>
    </row>
    <row r="76" spans="1:25">
      <c r="A76" s="23">
        <v>4</v>
      </c>
      <c r="B76" s="86" t="s">
        <v>57</v>
      </c>
      <c r="C76" s="53">
        <v>1.8912037037037036E-2</v>
      </c>
      <c r="D76" s="53">
        <v>2.0671296296296295E-2</v>
      </c>
      <c r="E76" s="53">
        <f t="shared" si="8"/>
        <v>3.9583333333333331E-2</v>
      </c>
      <c r="F76" s="64">
        <v>4</v>
      </c>
      <c r="G76" s="65">
        <f>IFERROR(VLOOKUP(F76,Table7[[Place]:[Points]],2),0)</f>
        <v>88</v>
      </c>
      <c r="H76" s="64"/>
      <c r="I76" s="65">
        <f>IFERROR(VLOOKUP(H76,Table7[[Place]:[Points]],2),0)</f>
        <v>0</v>
      </c>
      <c r="J76" s="64"/>
      <c r="K76" s="61">
        <f>IFERROR(VLOOKUP(J76,Table7[[Place]:[Points]],2),0)</f>
        <v>0</v>
      </c>
      <c r="L76" s="64"/>
      <c r="M76" s="61">
        <f>IFERROR(VLOOKUP(L76,Table7[[Place]:[Points]],2),0)</f>
        <v>0</v>
      </c>
      <c r="N76" s="64"/>
      <c r="O76" s="61">
        <f>IFERROR(VLOOKUP(N76,Table7[[Place]:[Points]],2),0)</f>
        <v>0</v>
      </c>
      <c r="P76" s="64"/>
      <c r="Q76" s="61">
        <f>IFERROR(VLOOKUP(P76,Table7[[Place]:[Points]],2),0)</f>
        <v>0</v>
      </c>
      <c r="R76" s="54">
        <f t="shared" si="9"/>
        <v>88</v>
      </c>
      <c r="S76" s="54" t="e">
        <f>#REF!</f>
        <v>#REF!</v>
      </c>
      <c r="T76" s="54" t="e">
        <f>#REF!</f>
        <v>#REF!</v>
      </c>
      <c r="U76" s="54" t="e">
        <f>#REF!</f>
        <v>#REF!</v>
      </c>
      <c r="V76" s="54" t="e">
        <f>#REF!</f>
        <v>#REF!</v>
      </c>
      <c r="W76" s="54" t="e">
        <f>#REF!</f>
        <v>#REF!</v>
      </c>
      <c r="X76" s="54" t="e">
        <f>#REF!</f>
        <v>#REF!</v>
      </c>
      <c r="Y76" s="83">
        <f>SUM(LARGE(G76:Q76,{1}))</f>
        <v>88</v>
      </c>
    </row>
    <row r="77" spans="1:25">
      <c r="A77" s="23">
        <v>5</v>
      </c>
      <c r="B77" s="86" t="s">
        <v>105</v>
      </c>
      <c r="C77" s="53">
        <v>1.8761574074074073E-2</v>
      </c>
      <c r="D77" s="53">
        <v>2.1446759259259259E-2</v>
      </c>
      <c r="E77" s="53">
        <f t="shared" si="8"/>
        <v>4.0208333333333332E-2</v>
      </c>
      <c r="F77" s="60">
        <v>5</v>
      </c>
      <c r="G77" s="61">
        <v>87</v>
      </c>
      <c r="H77" s="64"/>
      <c r="I77" s="65">
        <f>IFERROR(VLOOKUP(H77,Table7[[Place]:[Points]],2),0)</f>
        <v>0</v>
      </c>
      <c r="J77" s="64"/>
      <c r="K77" s="61">
        <f>IFERROR(VLOOKUP(J77,Table7[[Place]:[Points]],2),0)</f>
        <v>0</v>
      </c>
      <c r="L77" s="64"/>
      <c r="M77" s="61">
        <f>IFERROR(VLOOKUP(L77,Table7[[Place]:[Points]],2),0)</f>
        <v>0</v>
      </c>
      <c r="N77" s="64"/>
      <c r="O77" s="61">
        <f>IFERROR(VLOOKUP(N77,Table7[[Place]:[Points]],2),0)</f>
        <v>0</v>
      </c>
      <c r="P77" s="64"/>
      <c r="Q77" s="61">
        <f>IFERROR(VLOOKUP(P77,Table7[[Place]:[Points]],2),0)</f>
        <v>0</v>
      </c>
      <c r="R77" s="54">
        <f t="shared" si="9"/>
        <v>87</v>
      </c>
      <c r="S77" s="54" t="e">
        <f>#REF!</f>
        <v>#REF!</v>
      </c>
      <c r="T77" s="54" t="e">
        <f>#REF!</f>
        <v>#REF!</v>
      </c>
      <c r="U77" s="54" t="e">
        <f>#REF!</f>
        <v>#REF!</v>
      </c>
      <c r="V77" s="54" t="e">
        <f>#REF!</f>
        <v>#REF!</v>
      </c>
      <c r="W77" s="54" t="e">
        <f>#REF!</f>
        <v>#REF!</v>
      </c>
      <c r="X77" s="54" t="e">
        <f>#REF!</f>
        <v>#REF!</v>
      </c>
      <c r="Y77" s="83">
        <f>SUM(LARGE(G77:Q77,{1}))</f>
        <v>87</v>
      </c>
    </row>
    <row r="78" spans="1:25">
      <c r="A78" s="23">
        <v>6</v>
      </c>
      <c r="B78" s="81" t="s">
        <v>49</v>
      </c>
      <c r="C78" s="53">
        <v>1.8460648148148146E-2</v>
      </c>
      <c r="D78" s="53">
        <v>2.1921296296296296E-2</v>
      </c>
      <c r="E78" s="53">
        <f t="shared" si="8"/>
        <v>4.0381944444444443E-2</v>
      </c>
      <c r="F78" s="64">
        <v>6</v>
      </c>
      <c r="G78" s="65">
        <f>IFERROR(VLOOKUP(F78,Table7[[Place]:[Points]],2),0)</f>
        <v>85</v>
      </c>
      <c r="H78" s="63"/>
      <c r="I78" s="61">
        <f>IFERROR(VLOOKUP(H78,Table7[[Place]:[Points]],2),0)</f>
        <v>0</v>
      </c>
      <c r="J78" s="60"/>
      <c r="K78" s="61">
        <f>IFERROR(VLOOKUP(J78,Table7[[Place]:[Points]],2),0)</f>
        <v>0</v>
      </c>
      <c r="L78" s="60"/>
      <c r="M78" s="61">
        <f>IFERROR(VLOOKUP(L78,Table7[[Place]:[Points]],2),0)</f>
        <v>0</v>
      </c>
      <c r="N78" s="60"/>
      <c r="O78" s="61">
        <f>IFERROR(VLOOKUP(N78,Table7[[Place]:[Points]],2),0)</f>
        <v>0</v>
      </c>
      <c r="P78" s="60"/>
      <c r="Q78" s="61">
        <f>IFERROR(VLOOKUP(P78,Table7[[Place]:[Points]],2),0)</f>
        <v>0</v>
      </c>
      <c r="R78" s="23">
        <f t="shared" si="9"/>
        <v>85</v>
      </c>
      <c r="S78" s="23" t="e">
        <f>#REF!</f>
        <v>#REF!</v>
      </c>
      <c r="T78" s="23" t="e">
        <f>#REF!</f>
        <v>#REF!</v>
      </c>
      <c r="U78" s="23" t="e">
        <f>#REF!</f>
        <v>#REF!</v>
      </c>
      <c r="V78" s="23" t="e">
        <f>#REF!</f>
        <v>#REF!</v>
      </c>
      <c r="W78" s="23" t="e">
        <f>#REF!</f>
        <v>#REF!</v>
      </c>
      <c r="X78" s="23" t="e">
        <f>#REF!</f>
        <v>#REF!</v>
      </c>
      <c r="Y78" s="82">
        <f>SUM(LARGE(G78:Q78,{1}))</f>
        <v>85</v>
      </c>
    </row>
    <row r="79" spans="1:25">
      <c r="A79" s="23">
        <v>7</v>
      </c>
      <c r="B79" s="50" t="s">
        <v>106</v>
      </c>
      <c r="C79" s="53">
        <v>1.9409722222222221E-2</v>
      </c>
      <c r="D79" s="53">
        <v>2.1944444444444447E-2</v>
      </c>
      <c r="E79" s="53">
        <f t="shared" si="8"/>
        <v>4.1354166666666664E-2</v>
      </c>
      <c r="F79" s="64">
        <v>7</v>
      </c>
      <c r="G79" s="65">
        <f>IFERROR(VLOOKUP(F79,Table7[[Place]:[Points]],2),0)</f>
        <v>84</v>
      </c>
      <c r="H79" s="60"/>
      <c r="I79" s="61">
        <f>IFERROR(VLOOKUP(H79,Table7[[Place]:[Points]],2),0)</f>
        <v>0</v>
      </c>
      <c r="J79" s="60"/>
      <c r="K79" s="61">
        <f>IFERROR(VLOOKUP(J79,Table7[[Place]:[Points]],2),0)</f>
        <v>0</v>
      </c>
      <c r="L79" s="60"/>
      <c r="M79" s="61">
        <f>IFERROR(VLOOKUP(L79,Table7[[Place]:[Points]],2),0)</f>
        <v>0</v>
      </c>
      <c r="N79" s="60"/>
      <c r="O79" s="61">
        <f>IFERROR(VLOOKUP(N79,Table7[[Place]:[Points]],2),0)</f>
        <v>0</v>
      </c>
      <c r="P79" s="60"/>
      <c r="Q79" s="61">
        <f>IFERROR(VLOOKUP(P79,Table7[[Place]:[Points]],2),0)</f>
        <v>0</v>
      </c>
      <c r="R79" s="23">
        <f t="shared" si="9"/>
        <v>84</v>
      </c>
      <c r="S79" s="23" t="e">
        <f>#REF!</f>
        <v>#REF!</v>
      </c>
      <c r="T79" s="23" t="e">
        <f>#REF!</f>
        <v>#REF!</v>
      </c>
      <c r="U79" s="23" t="e">
        <f>#REF!</f>
        <v>#REF!</v>
      </c>
      <c r="V79" s="23" t="e">
        <f>#REF!</f>
        <v>#REF!</v>
      </c>
      <c r="W79" s="23" t="e">
        <f>#REF!</f>
        <v>#REF!</v>
      </c>
      <c r="X79" s="23" t="e">
        <f>#REF!</f>
        <v>#REF!</v>
      </c>
      <c r="Y79" s="82">
        <f>SUM(LARGE(G79:Q79,{1}))</f>
        <v>84</v>
      </c>
    </row>
    <row r="80" spans="1:25">
      <c r="A80" s="23">
        <v>8</v>
      </c>
      <c r="B80" s="81" t="s">
        <v>50</v>
      </c>
      <c r="C80" s="53">
        <v>1.9629629629629629E-2</v>
      </c>
      <c r="D80" s="53">
        <v>2.193287037037037E-2</v>
      </c>
      <c r="E80" s="53">
        <f t="shared" si="8"/>
        <v>4.1562500000000002E-2</v>
      </c>
      <c r="F80" s="60">
        <v>8</v>
      </c>
      <c r="G80" s="61">
        <f>IFERROR(VLOOKUP(F80,Table7[[Place]:[Points]],2),0)</f>
        <v>83</v>
      </c>
      <c r="H80" s="60"/>
      <c r="I80" s="61">
        <f>IFERROR(VLOOKUP(H80,Table7[[Place]:[Points]],2),0)</f>
        <v>0</v>
      </c>
      <c r="J80" s="62"/>
      <c r="K80" s="61">
        <f>IFERROR(VLOOKUP(J80,Table7[[Place]:[Points]],2),0)</f>
        <v>0</v>
      </c>
      <c r="L80" s="60"/>
      <c r="M80" s="61">
        <f>IFERROR(VLOOKUP(L80,Table7[[Place]:[Points]],2),0)</f>
        <v>0</v>
      </c>
      <c r="N80" s="60"/>
      <c r="O80" s="61">
        <f>IFERROR(VLOOKUP(N80,Table7[[Place]:[Points]],2),0)</f>
        <v>0</v>
      </c>
      <c r="P80" s="60"/>
      <c r="Q80" s="61">
        <f>IFERROR(VLOOKUP(P80,Table7[[Place]:[Points]],2),0)</f>
        <v>0</v>
      </c>
      <c r="R80" s="23">
        <f t="shared" si="9"/>
        <v>83</v>
      </c>
      <c r="S80" s="23" t="e">
        <f>#REF!</f>
        <v>#REF!</v>
      </c>
      <c r="T80" s="23" t="e">
        <f>#REF!</f>
        <v>#REF!</v>
      </c>
      <c r="U80" s="23" t="e">
        <f>#REF!</f>
        <v>#REF!</v>
      </c>
      <c r="V80" s="23" t="e">
        <f>#REF!</f>
        <v>#REF!</v>
      </c>
      <c r="W80" s="23" t="e">
        <f>#REF!</f>
        <v>#REF!</v>
      </c>
      <c r="X80" s="23" t="e">
        <f>#REF!</f>
        <v>#REF!</v>
      </c>
      <c r="Y80" s="82">
        <f>SUM(LARGE(G80:Q80,{1}))</f>
        <v>83</v>
      </c>
    </row>
    <row r="81" spans="1:25">
      <c r="A81" s="23">
        <v>9</v>
      </c>
      <c r="B81" s="81" t="s">
        <v>107</v>
      </c>
      <c r="C81" s="53">
        <v>1.9189814814814816E-2</v>
      </c>
      <c r="D81" s="53">
        <v>2.2800925925925929E-2</v>
      </c>
      <c r="E81" s="53">
        <f t="shared" si="8"/>
        <v>4.1990740740740745E-2</v>
      </c>
      <c r="F81" s="64">
        <v>9</v>
      </c>
      <c r="G81" s="65">
        <f>IFERROR(VLOOKUP(F81,Table7[[Place]:[Points]],2),0)</f>
        <v>82</v>
      </c>
      <c r="H81" s="60"/>
      <c r="I81" s="61">
        <f>IFERROR(VLOOKUP(H81,Table7[[Place]:[Points]],2),0)</f>
        <v>0</v>
      </c>
      <c r="J81" s="60"/>
      <c r="K81" s="61">
        <f>IFERROR(VLOOKUP(J81,Table7[[Place]:[Points]],2),0)</f>
        <v>0</v>
      </c>
      <c r="L81" s="60"/>
      <c r="M81" s="61">
        <f>IFERROR(VLOOKUP(L81,Table7[[Place]:[Points]],2),0)</f>
        <v>0</v>
      </c>
      <c r="N81" s="60"/>
      <c r="O81" s="61">
        <f>IFERROR(VLOOKUP(N81,Table7[[Place]:[Points]],2),0)</f>
        <v>0</v>
      </c>
      <c r="P81" s="60"/>
      <c r="Q81" s="61">
        <f>IFERROR(VLOOKUP(P81,Table7[[Place]:[Points]],2),0)</f>
        <v>0</v>
      </c>
      <c r="R81" s="23">
        <f t="shared" si="9"/>
        <v>82</v>
      </c>
      <c r="S81" s="23" t="e">
        <f>#REF!</f>
        <v>#REF!</v>
      </c>
      <c r="T81" s="23" t="e">
        <f>#REF!</f>
        <v>#REF!</v>
      </c>
      <c r="U81" s="23" t="e">
        <f>#REF!</f>
        <v>#REF!</v>
      </c>
      <c r="V81" s="23" t="e">
        <f>#REF!</f>
        <v>#REF!</v>
      </c>
      <c r="W81" s="23" t="e">
        <f>#REF!</f>
        <v>#REF!</v>
      </c>
      <c r="X81" s="23" t="e">
        <f>#REF!</f>
        <v>#REF!</v>
      </c>
      <c r="Y81" s="82">
        <f>SUM(LARGE(G81:Q81,{1}))</f>
        <v>82</v>
      </c>
    </row>
    <row r="82" spans="1:25">
      <c r="A82" s="23">
        <v>10</v>
      </c>
      <c r="B82" s="86" t="s">
        <v>108</v>
      </c>
      <c r="C82" s="53">
        <v>2.0185185185185184E-2</v>
      </c>
      <c r="D82" s="53">
        <v>2.3576388888888893E-2</v>
      </c>
      <c r="E82" s="53">
        <f t="shared" si="8"/>
        <v>4.3761574074074078E-2</v>
      </c>
      <c r="F82" s="60">
        <v>10</v>
      </c>
      <c r="G82" s="61">
        <f>IFERROR(VLOOKUP(F82,Table7[[Place]:[Points]],2),0)</f>
        <v>81</v>
      </c>
      <c r="H82" s="64"/>
      <c r="I82" s="65">
        <f>IFERROR(VLOOKUP(H82,Table7[[Place]:[Points]],2),0)</f>
        <v>0</v>
      </c>
      <c r="J82" s="64"/>
      <c r="K82" s="61">
        <f>IFERROR(VLOOKUP(J82,Table7[[Place]:[Points]],2),0)</f>
        <v>0</v>
      </c>
      <c r="L82" s="64"/>
      <c r="M82" s="61">
        <f>IFERROR(VLOOKUP(L82,Table7[[Place]:[Points]],2),0)</f>
        <v>0</v>
      </c>
      <c r="N82" s="64"/>
      <c r="O82" s="61">
        <f>IFERROR(VLOOKUP(N82,Table7[[Place]:[Points]],2),0)</f>
        <v>0</v>
      </c>
      <c r="P82" s="64"/>
      <c r="Q82" s="61">
        <f>IFERROR(VLOOKUP(P82,Table7[[Place]:[Points]],2),0)</f>
        <v>0</v>
      </c>
      <c r="R82" s="54">
        <f t="shared" si="9"/>
        <v>81</v>
      </c>
      <c r="S82" s="54" t="e">
        <f>#REF!</f>
        <v>#REF!</v>
      </c>
      <c r="T82" s="54" t="e">
        <f>#REF!</f>
        <v>#REF!</v>
      </c>
      <c r="U82" s="54" t="e">
        <f>#REF!</f>
        <v>#REF!</v>
      </c>
      <c r="V82" s="54" t="e">
        <f>#REF!</f>
        <v>#REF!</v>
      </c>
      <c r="W82" s="54" t="e">
        <f>#REF!</f>
        <v>#REF!</v>
      </c>
      <c r="X82" s="54" t="e">
        <f>#REF!</f>
        <v>#REF!</v>
      </c>
      <c r="Y82" s="83">
        <f>SUM(LARGE(G82:Q82,{1}))</f>
        <v>81</v>
      </c>
    </row>
    <row r="83" spans="1:25">
      <c r="A83" s="23">
        <v>11</v>
      </c>
      <c r="B83" s="86" t="s">
        <v>7</v>
      </c>
      <c r="C83" s="53">
        <v>2.146990740740741E-2</v>
      </c>
      <c r="D83" s="53">
        <v>2.3078703703703702E-2</v>
      </c>
      <c r="E83" s="53">
        <f t="shared" si="8"/>
        <v>4.4548611111111108E-2</v>
      </c>
      <c r="F83" s="64">
        <v>11</v>
      </c>
      <c r="G83" s="65">
        <f>IFERROR(VLOOKUP(F83,Table7[[Place]:[Points]],2),0)</f>
        <v>80</v>
      </c>
      <c r="H83" s="64"/>
      <c r="I83" s="65">
        <f>IFERROR(VLOOKUP(H83,Table7[[Place]:[Points]],2),0)</f>
        <v>0</v>
      </c>
      <c r="J83" s="64"/>
      <c r="K83" s="61">
        <f>IFERROR(VLOOKUP(J83,Table7[[Place]:[Points]],2),0)</f>
        <v>0</v>
      </c>
      <c r="L83" s="64"/>
      <c r="M83" s="61">
        <f>IFERROR(VLOOKUP(L83,Table7[[Place]:[Points]],2),0)</f>
        <v>0</v>
      </c>
      <c r="N83" s="64"/>
      <c r="O83" s="61">
        <f>IFERROR(VLOOKUP(N83,Table7[[Place]:[Points]],2),0)</f>
        <v>0</v>
      </c>
      <c r="P83" s="64"/>
      <c r="Q83" s="61">
        <f>IFERROR(VLOOKUP(P83,Table7[[Place]:[Points]],2),0)</f>
        <v>0</v>
      </c>
      <c r="R83" s="54">
        <f t="shared" si="9"/>
        <v>80</v>
      </c>
      <c r="S83" s="54" t="e">
        <f>#REF!</f>
        <v>#REF!</v>
      </c>
      <c r="T83" s="54" t="e">
        <f>#REF!</f>
        <v>#REF!</v>
      </c>
      <c r="U83" s="54" t="e">
        <f>#REF!</f>
        <v>#REF!</v>
      </c>
      <c r="V83" s="54" t="e">
        <f>#REF!</f>
        <v>#REF!</v>
      </c>
      <c r="W83" s="54" t="e">
        <f>#REF!</f>
        <v>#REF!</v>
      </c>
      <c r="X83" s="54" t="e">
        <f>#REF!</f>
        <v>#REF!</v>
      </c>
      <c r="Y83" s="83">
        <f>SUM(LARGE(G83:Q83,{1}))</f>
        <v>80</v>
      </c>
    </row>
    <row r="84" spans="1:25">
      <c r="A84" s="23">
        <v>12</v>
      </c>
      <c r="B84" s="81" t="s">
        <v>58</v>
      </c>
      <c r="C84" s="53">
        <v>2.0983796296296296E-2</v>
      </c>
      <c r="D84" s="53">
        <v>2.3807870370370368E-2</v>
      </c>
      <c r="E84" s="53">
        <f t="shared" si="8"/>
        <v>4.479166666666666E-2</v>
      </c>
      <c r="F84" s="62">
        <v>12</v>
      </c>
      <c r="G84" s="66">
        <f>IFERROR(VLOOKUP(F84,Table7[[Place]:[Points]],2),0)</f>
        <v>79</v>
      </c>
      <c r="H84" s="60"/>
      <c r="I84" s="61">
        <f>IFERROR(VLOOKUP(H84,Table7[[Place]:[Points]],2),0)</f>
        <v>0</v>
      </c>
      <c r="J84" s="60"/>
      <c r="K84" s="61">
        <f>IFERROR(VLOOKUP(J84,Table7[[Place]:[Points]],2),0)</f>
        <v>0</v>
      </c>
      <c r="L84" s="60"/>
      <c r="M84" s="61">
        <f>IFERROR(VLOOKUP(L84,Table7[[Place]:[Points]],2),0)</f>
        <v>0</v>
      </c>
      <c r="N84" s="60"/>
      <c r="O84" s="61">
        <f>IFERROR(VLOOKUP(N84,Table7[[Place]:[Points]],2),0)</f>
        <v>0</v>
      </c>
      <c r="P84" s="64"/>
      <c r="Q84" s="61">
        <f>IFERROR(VLOOKUP(P84,Table7[[Place]:[Points]],2),0)</f>
        <v>0</v>
      </c>
      <c r="R84" s="23">
        <f t="shared" si="9"/>
        <v>79</v>
      </c>
      <c r="S84" s="23" t="e">
        <f>#REF!</f>
        <v>#REF!</v>
      </c>
      <c r="T84" s="23" t="e">
        <f>#REF!</f>
        <v>#REF!</v>
      </c>
      <c r="U84" s="23" t="e">
        <f>#REF!</f>
        <v>#REF!</v>
      </c>
      <c r="V84" s="23" t="e">
        <f>#REF!</f>
        <v>#REF!</v>
      </c>
      <c r="W84" s="23" t="e">
        <f>#REF!</f>
        <v>#REF!</v>
      </c>
      <c r="X84" s="23" t="e">
        <f>#REF!</f>
        <v>#REF!</v>
      </c>
      <c r="Y84" s="82">
        <f>SUM(LARGE(G84:Q84,{1}))</f>
        <v>79</v>
      </c>
    </row>
    <row r="85" spans="1:25">
      <c r="A85" s="23">
        <v>13</v>
      </c>
      <c r="B85" s="86" t="s">
        <v>109</v>
      </c>
      <c r="C85" s="53">
        <v>2.3101851851851849E-2</v>
      </c>
      <c r="D85" s="53">
        <v>2.584490740740741E-2</v>
      </c>
      <c r="E85" s="53">
        <f t="shared" si="8"/>
        <v>4.8946759259259259E-2</v>
      </c>
      <c r="F85" s="60">
        <v>13</v>
      </c>
      <c r="G85" s="61">
        <f>IFERROR(VLOOKUP(F85,Table7[[Place]:[Points]],2),0)</f>
        <v>78</v>
      </c>
      <c r="H85" s="64"/>
      <c r="I85" s="65">
        <f>IFERROR(VLOOKUP(H85,Table7[[Place]:[Points]],2),0)</f>
        <v>0</v>
      </c>
      <c r="J85" s="64"/>
      <c r="K85" s="61">
        <f>IFERROR(VLOOKUP(J85,Table7[[Place]:[Points]],2),0)</f>
        <v>0</v>
      </c>
      <c r="L85" s="64"/>
      <c r="M85" s="61">
        <f>IFERROR(VLOOKUP(L85,Table7[[Place]:[Points]],2),0)</f>
        <v>0</v>
      </c>
      <c r="N85" s="64"/>
      <c r="O85" s="61">
        <f>IFERROR(VLOOKUP(N85,Table7[[Place]:[Points]],2),0)</f>
        <v>0</v>
      </c>
      <c r="P85" s="64"/>
      <c r="Q85" s="61">
        <f>IFERROR(VLOOKUP(P85,Table7[[Place]:[Points]],2),0)</f>
        <v>0</v>
      </c>
      <c r="R85" s="54">
        <f t="shared" si="9"/>
        <v>78</v>
      </c>
      <c r="S85" s="54" t="e">
        <f>#REF!</f>
        <v>#REF!</v>
      </c>
      <c r="T85" s="54" t="e">
        <f>#REF!</f>
        <v>#REF!</v>
      </c>
      <c r="U85" s="54" t="e">
        <f>#REF!</f>
        <v>#REF!</v>
      </c>
      <c r="V85" s="54" t="e">
        <f>#REF!</f>
        <v>#REF!</v>
      </c>
      <c r="W85" s="54" t="e">
        <f>#REF!</f>
        <v>#REF!</v>
      </c>
      <c r="X85" s="54" t="e">
        <f>#REF!</f>
        <v>#REF!</v>
      </c>
      <c r="Y85" s="83">
        <f>SUM(LARGE(G85:Q85,{1}))</f>
        <v>78</v>
      </c>
    </row>
    <row r="86" spans="1:25">
      <c r="A86" s="23">
        <v>14</v>
      </c>
      <c r="B86" s="83" t="s">
        <v>110</v>
      </c>
      <c r="C86" s="53" t="s">
        <v>6</v>
      </c>
      <c r="D86" s="53">
        <v>1.8749999999999999E-2</v>
      </c>
      <c r="E86" s="53"/>
      <c r="F86" s="60" t="s">
        <v>6</v>
      </c>
      <c r="G86" s="61">
        <f>IFERROR(VLOOKUP(F86,Table7[[Place]:[Points]],2),0)</f>
        <v>40</v>
      </c>
      <c r="H86" s="64"/>
      <c r="I86" s="65">
        <f>IFERROR(VLOOKUP(H86,Table7[[Place]:[Points]],2),0)</f>
        <v>0</v>
      </c>
      <c r="J86" s="64"/>
      <c r="K86" s="65">
        <f>IFERROR(VLOOKUP(J86,Table7[[Place]:[Points]],2),0)</f>
        <v>0</v>
      </c>
      <c r="L86" s="64"/>
      <c r="M86" s="65">
        <f>IFERROR(VLOOKUP(L86,Table7[[Place]:[Points]],2),0)</f>
        <v>0</v>
      </c>
      <c r="N86" s="64"/>
      <c r="O86" s="65">
        <f>IFERROR(VLOOKUP(N86,Table7[[Place]:[Points]],2),0)</f>
        <v>0</v>
      </c>
      <c r="P86" s="64"/>
      <c r="Q86" s="65">
        <f>IFERROR(VLOOKUP(P86,Table7[[Place]:[Points]],2),0)</f>
        <v>0</v>
      </c>
      <c r="R86" s="54">
        <f t="shared" si="9"/>
        <v>40</v>
      </c>
      <c r="S86" s="54" t="e">
        <f>#REF!</f>
        <v>#REF!</v>
      </c>
      <c r="T86" s="54" t="e">
        <f>#REF!</f>
        <v>#REF!</v>
      </c>
      <c r="U86" s="54" t="e">
        <f>#REF!</f>
        <v>#REF!</v>
      </c>
      <c r="V86" s="54" t="e">
        <f>#REF!</f>
        <v>#REF!</v>
      </c>
      <c r="W86" s="54" t="e">
        <f>#REF!</f>
        <v>#REF!</v>
      </c>
      <c r="X86" s="54" t="e">
        <f>#REF!</f>
        <v>#REF!</v>
      </c>
      <c r="Y86" s="83">
        <f>SUM(LARGE(G86:Q86,{1}))</f>
        <v>40</v>
      </c>
    </row>
    <row r="87" spans="1:25">
      <c r="A87" s="23">
        <v>14</v>
      </c>
      <c r="B87" s="50" t="s">
        <v>111</v>
      </c>
      <c r="C87" s="53">
        <v>2.1087962962962961E-2</v>
      </c>
      <c r="D87" s="53" t="s">
        <v>77</v>
      </c>
      <c r="E87" s="53"/>
      <c r="F87" s="60" t="s">
        <v>6</v>
      </c>
      <c r="G87" s="65">
        <f>IFERROR(VLOOKUP(F87,Table7[[Place]:[Points]],2),0)</f>
        <v>40</v>
      </c>
      <c r="H87" s="60"/>
      <c r="I87" s="61">
        <f>IFERROR(VLOOKUP(H87,Table7[[Place]:[Points]],2),0)</f>
        <v>0</v>
      </c>
      <c r="J87" s="64"/>
      <c r="K87" s="61">
        <f>IFERROR(VLOOKUP(J87,Table7[[Place]:[Points]],2),0)</f>
        <v>0</v>
      </c>
      <c r="L87" s="60"/>
      <c r="M87" s="61">
        <f>IFERROR(VLOOKUP(L87,Table7[[Place]:[Points]],2),0)</f>
        <v>0</v>
      </c>
      <c r="N87" s="60"/>
      <c r="O87" s="61">
        <f>IFERROR(VLOOKUP(N87,Table7[[Place]:[Points]],2),0)</f>
        <v>0</v>
      </c>
      <c r="P87" s="64"/>
      <c r="Q87" s="61">
        <f>IFERROR(VLOOKUP(P87,Table7[[Place]:[Points]],2),0)</f>
        <v>0</v>
      </c>
      <c r="R87" s="23">
        <f t="shared" si="9"/>
        <v>40</v>
      </c>
      <c r="S87" s="23" t="e">
        <f>#REF!</f>
        <v>#REF!</v>
      </c>
      <c r="T87" s="23" t="e">
        <f>#REF!</f>
        <v>#REF!</v>
      </c>
      <c r="U87" s="23" t="e">
        <f>#REF!</f>
        <v>#REF!</v>
      </c>
      <c r="V87" s="23" t="e">
        <f>#REF!</f>
        <v>#REF!</v>
      </c>
      <c r="W87" s="23" t="e">
        <f>#REF!</f>
        <v>#REF!</v>
      </c>
      <c r="X87" s="23" t="e">
        <f>#REF!</f>
        <v>#REF!</v>
      </c>
      <c r="Y87" s="82">
        <f>SUM(LARGE(G87:Q87,{1}))</f>
        <v>40</v>
      </c>
    </row>
    <row r="88" spans="1:25">
      <c r="B88" s="5"/>
      <c r="C88" s="1"/>
      <c r="D88" s="1"/>
      <c r="E88" s="1"/>
      <c r="F88" s="59">
        <f>COUNTIF(F73:F87,"&lt;&gt;")</f>
        <v>15</v>
      </c>
      <c r="H88" s="59">
        <f>COUNTIF(H73:H87,"&lt;&gt;")</f>
        <v>0</v>
      </c>
      <c r="J88" s="59">
        <f>COUNTIF(J73:J87,"&lt;&gt;")</f>
        <v>0</v>
      </c>
      <c r="L88" s="59">
        <f>COUNTIF(L73:L87,"&lt;&gt;")</f>
        <v>0</v>
      </c>
      <c r="N88" s="59">
        <f>COUNTIF(N73:N87,"&lt;&gt;")</f>
        <v>0</v>
      </c>
      <c r="P88" s="59">
        <f>COUNTIF(P73:P87,"&lt;&gt;")</f>
        <v>0</v>
      </c>
      <c r="R88" s="8"/>
      <c r="S88" s="12"/>
      <c r="T88" s="37"/>
      <c r="W88" s="1"/>
      <c r="X88" s="38"/>
    </row>
  </sheetData>
  <sortState ref="A17:XFD24">
    <sortCondition ref="A17"/>
  </sortState>
  <mergeCells count="42">
    <mergeCell ref="Y5:Y6"/>
    <mergeCell ref="F14:G14"/>
    <mergeCell ref="H14:I14"/>
    <mergeCell ref="J14:K14"/>
    <mergeCell ref="L14:M14"/>
    <mergeCell ref="N14:O14"/>
    <mergeCell ref="P14:Q14"/>
    <mergeCell ref="Y14:Y15"/>
    <mergeCell ref="F5:G5"/>
    <mergeCell ref="H5:I5"/>
    <mergeCell ref="J5:K5"/>
    <mergeCell ref="L5:M5"/>
    <mergeCell ref="N5:O5"/>
    <mergeCell ref="P5:Q5"/>
    <mergeCell ref="Y28:Y29"/>
    <mergeCell ref="F36:G36"/>
    <mergeCell ref="H36:I36"/>
    <mergeCell ref="J36:K36"/>
    <mergeCell ref="L36:M36"/>
    <mergeCell ref="N36:O36"/>
    <mergeCell ref="P36:Q36"/>
    <mergeCell ref="Y36:Y37"/>
    <mergeCell ref="F28:G28"/>
    <mergeCell ref="H28:I28"/>
    <mergeCell ref="J28:K28"/>
    <mergeCell ref="L28:M28"/>
    <mergeCell ref="N28:O28"/>
    <mergeCell ref="P28:Q28"/>
    <mergeCell ref="Y63:Y64"/>
    <mergeCell ref="F70:G70"/>
    <mergeCell ref="H70:I70"/>
    <mergeCell ref="J70:K70"/>
    <mergeCell ref="L70:M70"/>
    <mergeCell ref="N70:O70"/>
    <mergeCell ref="P70:Q70"/>
    <mergeCell ref="Y70:Y71"/>
    <mergeCell ref="F63:G63"/>
    <mergeCell ref="H63:I63"/>
    <mergeCell ref="J63:K63"/>
    <mergeCell ref="L63:M63"/>
    <mergeCell ref="N63:O63"/>
    <mergeCell ref="P63:Q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opLeftCell="A31" workbookViewId="0">
      <selection activeCell="A54" sqref="A54:XFD54"/>
    </sheetView>
  </sheetViews>
  <sheetFormatPr defaultRowHeight="12.75"/>
  <cols>
    <col min="3" max="3" width="9.140625" style="38"/>
  </cols>
  <sheetData>
    <row r="1" spans="1:3">
      <c r="A1" s="45" t="s">
        <v>8</v>
      </c>
      <c r="B1" s="47" t="s">
        <v>5</v>
      </c>
      <c r="C1" s="48" t="s">
        <v>25</v>
      </c>
    </row>
    <row r="2" spans="1:3">
      <c r="A2" s="5">
        <v>1</v>
      </c>
      <c r="B2" s="1">
        <v>100</v>
      </c>
      <c r="C2" s="12"/>
    </row>
    <row r="3" spans="1:3">
      <c r="A3" s="5">
        <v>2</v>
      </c>
      <c r="B3" s="12">
        <f t="shared" ref="B3:B34" si="0">B2-C3</f>
        <v>95</v>
      </c>
      <c r="C3" s="12">
        <v>5</v>
      </c>
    </row>
    <row r="4" spans="1:3">
      <c r="A4" s="5">
        <v>3</v>
      </c>
      <c r="B4" s="12">
        <f t="shared" si="0"/>
        <v>91</v>
      </c>
      <c r="C4" s="12">
        <v>4</v>
      </c>
    </row>
    <row r="5" spans="1:3">
      <c r="A5" s="5">
        <v>4</v>
      </c>
      <c r="B5" s="12">
        <f t="shared" si="0"/>
        <v>88</v>
      </c>
      <c r="C5" s="12">
        <v>3</v>
      </c>
    </row>
    <row r="6" spans="1:3">
      <c r="A6" s="5">
        <v>5</v>
      </c>
      <c r="B6" s="12">
        <f t="shared" si="0"/>
        <v>86</v>
      </c>
      <c r="C6" s="12">
        <v>2</v>
      </c>
    </row>
    <row r="7" spans="1:3">
      <c r="A7" s="5">
        <v>6</v>
      </c>
      <c r="B7" s="12">
        <f t="shared" si="0"/>
        <v>85</v>
      </c>
      <c r="C7" s="12">
        <v>1</v>
      </c>
    </row>
    <row r="8" spans="1:3">
      <c r="A8" s="5">
        <v>7</v>
      </c>
      <c r="B8" s="12">
        <f t="shared" si="0"/>
        <v>84</v>
      </c>
      <c r="C8" s="12">
        <v>1</v>
      </c>
    </row>
    <row r="9" spans="1:3">
      <c r="A9" s="5">
        <v>8</v>
      </c>
      <c r="B9" s="12">
        <f t="shared" si="0"/>
        <v>83</v>
      </c>
      <c r="C9" s="12">
        <v>1</v>
      </c>
    </row>
    <row r="10" spans="1:3">
      <c r="A10" s="5">
        <v>9</v>
      </c>
      <c r="B10" s="12">
        <f t="shared" si="0"/>
        <v>82</v>
      </c>
      <c r="C10" s="12">
        <v>1</v>
      </c>
    </row>
    <row r="11" spans="1:3">
      <c r="A11" s="5">
        <v>10</v>
      </c>
      <c r="B11" s="12">
        <f t="shared" si="0"/>
        <v>81</v>
      </c>
      <c r="C11" s="12">
        <v>1</v>
      </c>
    </row>
    <row r="12" spans="1:3">
      <c r="A12" s="5">
        <v>11</v>
      </c>
      <c r="B12" s="12">
        <f t="shared" si="0"/>
        <v>80</v>
      </c>
      <c r="C12" s="12">
        <v>1</v>
      </c>
    </row>
    <row r="13" spans="1:3">
      <c r="A13" s="5">
        <v>12</v>
      </c>
      <c r="B13" s="12">
        <f t="shared" si="0"/>
        <v>79</v>
      </c>
      <c r="C13" s="12">
        <v>1</v>
      </c>
    </row>
    <row r="14" spans="1:3">
      <c r="A14" s="5">
        <v>13</v>
      </c>
      <c r="B14" s="12">
        <f t="shared" si="0"/>
        <v>78</v>
      </c>
      <c r="C14" s="12">
        <v>1</v>
      </c>
    </row>
    <row r="15" spans="1:3">
      <c r="A15" s="5">
        <v>14</v>
      </c>
      <c r="B15" s="12">
        <f t="shared" si="0"/>
        <v>77</v>
      </c>
      <c r="C15" s="12">
        <v>1</v>
      </c>
    </row>
    <row r="16" spans="1:3">
      <c r="A16" s="5">
        <v>15</v>
      </c>
      <c r="B16" s="12">
        <f t="shared" si="0"/>
        <v>76</v>
      </c>
      <c r="C16" s="12">
        <v>1</v>
      </c>
    </row>
    <row r="17" spans="1:3">
      <c r="A17" s="5">
        <v>16</v>
      </c>
      <c r="B17" s="12">
        <f t="shared" si="0"/>
        <v>75</v>
      </c>
      <c r="C17" s="12">
        <v>1</v>
      </c>
    </row>
    <row r="18" spans="1:3">
      <c r="A18" s="5">
        <v>17</v>
      </c>
      <c r="B18" s="12">
        <f t="shared" si="0"/>
        <v>74</v>
      </c>
      <c r="C18" s="12">
        <v>1</v>
      </c>
    </row>
    <row r="19" spans="1:3">
      <c r="A19" s="5">
        <v>18</v>
      </c>
      <c r="B19" s="12">
        <f t="shared" si="0"/>
        <v>73</v>
      </c>
      <c r="C19" s="12">
        <v>1</v>
      </c>
    </row>
    <row r="20" spans="1:3">
      <c r="A20" s="5">
        <v>19</v>
      </c>
      <c r="B20" s="12">
        <f t="shared" si="0"/>
        <v>72</v>
      </c>
      <c r="C20" s="12">
        <v>1</v>
      </c>
    </row>
    <row r="21" spans="1:3">
      <c r="A21" s="5">
        <v>20</v>
      </c>
      <c r="B21" s="12">
        <f t="shared" si="0"/>
        <v>71</v>
      </c>
      <c r="C21" s="12">
        <v>1</v>
      </c>
    </row>
    <row r="22" spans="1:3">
      <c r="A22" s="5">
        <v>21</v>
      </c>
      <c r="B22" s="12">
        <f t="shared" si="0"/>
        <v>70</v>
      </c>
      <c r="C22" s="12">
        <v>1</v>
      </c>
    </row>
    <row r="23" spans="1:3">
      <c r="A23" s="5">
        <v>22</v>
      </c>
      <c r="B23" s="12">
        <f t="shared" si="0"/>
        <v>69</v>
      </c>
      <c r="C23" s="12">
        <v>1</v>
      </c>
    </row>
    <row r="24" spans="1:3">
      <c r="A24" s="5">
        <v>23</v>
      </c>
      <c r="B24" s="12">
        <f t="shared" si="0"/>
        <v>68</v>
      </c>
      <c r="C24" s="12">
        <v>1</v>
      </c>
    </row>
    <row r="25" spans="1:3">
      <c r="A25" s="5">
        <v>24</v>
      </c>
      <c r="B25" s="12">
        <f t="shared" si="0"/>
        <v>67</v>
      </c>
      <c r="C25" s="12">
        <v>1</v>
      </c>
    </row>
    <row r="26" spans="1:3">
      <c r="A26" s="5">
        <v>25</v>
      </c>
      <c r="B26" s="12">
        <f t="shared" si="0"/>
        <v>66</v>
      </c>
      <c r="C26" s="12">
        <v>1</v>
      </c>
    </row>
    <row r="27" spans="1:3">
      <c r="A27" s="5">
        <v>26</v>
      </c>
      <c r="B27" s="12">
        <f t="shared" si="0"/>
        <v>65</v>
      </c>
      <c r="C27" s="12">
        <v>1</v>
      </c>
    </row>
    <row r="28" spans="1:3">
      <c r="A28" s="5">
        <v>27</v>
      </c>
      <c r="B28" s="12">
        <f t="shared" si="0"/>
        <v>64</v>
      </c>
      <c r="C28" s="12">
        <v>1</v>
      </c>
    </row>
    <row r="29" spans="1:3">
      <c r="A29" s="5">
        <v>28</v>
      </c>
      <c r="B29" s="12">
        <f t="shared" si="0"/>
        <v>63</v>
      </c>
      <c r="C29" s="12">
        <v>1</v>
      </c>
    </row>
    <row r="30" spans="1:3">
      <c r="A30" s="5">
        <v>29</v>
      </c>
      <c r="B30" s="12">
        <f t="shared" si="0"/>
        <v>62</v>
      </c>
      <c r="C30" s="12">
        <v>1</v>
      </c>
    </row>
    <row r="31" spans="1:3">
      <c r="A31" s="5">
        <v>30</v>
      </c>
      <c r="B31" s="12">
        <f t="shared" si="0"/>
        <v>61</v>
      </c>
      <c r="C31" s="12">
        <v>1</v>
      </c>
    </row>
    <row r="32" spans="1:3">
      <c r="A32" s="5">
        <v>31</v>
      </c>
      <c r="B32" s="12">
        <f t="shared" si="0"/>
        <v>60</v>
      </c>
      <c r="C32" s="12">
        <v>1</v>
      </c>
    </row>
    <row r="33" spans="1:3">
      <c r="A33" s="5">
        <v>32</v>
      </c>
      <c r="B33" s="12">
        <f t="shared" si="0"/>
        <v>59</v>
      </c>
      <c r="C33" s="12">
        <v>1</v>
      </c>
    </row>
    <row r="34" spans="1:3">
      <c r="A34" s="5">
        <v>33</v>
      </c>
      <c r="B34" s="12">
        <f t="shared" si="0"/>
        <v>58</v>
      </c>
      <c r="C34" s="12">
        <v>1</v>
      </c>
    </row>
    <row r="35" spans="1:3">
      <c r="A35" s="5">
        <v>34</v>
      </c>
      <c r="B35" s="12">
        <f t="shared" ref="B35:B51" si="1">B34-C35</f>
        <v>57</v>
      </c>
      <c r="C35" s="12">
        <v>1</v>
      </c>
    </row>
    <row r="36" spans="1:3">
      <c r="A36" s="5">
        <v>35</v>
      </c>
      <c r="B36" s="12">
        <f t="shared" si="1"/>
        <v>56</v>
      </c>
      <c r="C36" s="12">
        <v>1</v>
      </c>
    </row>
    <row r="37" spans="1:3">
      <c r="A37" s="5">
        <v>36</v>
      </c>
      <c r="B37" s="12">
        <f t="shared" si="1"/>
        <v>55</v>
      </c>
      <c r="C37" s="12">
        <v>1</v>
      </c>
    </row>
    <row r="38" spans="1:3">
      <c r="A38" s="5">
        <v>37</v>
      </c>
      <c r="B38" s="12">
        <f t="shared" si="1"/>
        <v>54</v>
      </c>
      <c r="C38" s="12">
        <v>1</v>
      </c>
    </row>
    <row r="39" spans="1:3">
      <c r="A39" s="5">
        <v>38</v>
      </c>
      <c r="B39" s="12">
        <f t="shared" si="1"/>
        <v>53</v>
      </c>
      <c r="C39" s="12">
        <v>1</v>
      </c>
    </row>
    <row r="40" spans="1:3">
      <c r="A40" s="5">
        <v>39</v>
      </c>
      <c r="B40" s="12">
        <f t="shared" si="1"/>
        <v>52</v>
      </c>
      <c r="C40" s="12">
        <v>1</v>
      </c>
    </row>
    <row r="41" spans="1:3">
      <c r="A41" s="5">
        <v>40</v>
      </c>
      <c r="B41" s="12">
        <f t="shared" si="1"/>
        <v>51</v>
      </c>
      <c r="C41" s="12">
        <v>1</v>
      </c>
    </row>
    <row r="42" spans="1:3">
      <c r="A42" s="5">
        <v>41</v>
      </c>
      <c r="B42" s="12">
        <f t="shared" si="1"/>
        <v>50</v>
      </c>
      <c r="C42" s="12">
        <v>1</v>
      </c>
    </row>
    <row r="43" spans="1:3">
      <c r="A43" s="5">
        <v>42</v>
      </c>
      <c r="B43" s="12">
        <f t="shared" si="1"/>
        <v>49</v>
      </c>
      <c r="C43" s="12">
        <v>1</v>
      </c>
    </row>
    <row r="44" spans="1:3">
      <c r="A44" s="5">
        <v>43</v>
      </c>
      <c r="B44" s="12">
        <f t="shared" si="1"/>
        <v>48</v>
      </c>
      <c r="C44" s="12">
        <v>1</v>
      </c>
    </row>
    <row r="45" spans="1:3">
      <c r="A45" s="5">
        <v>44</v>
      </c>
      <c r="B45" s="12">
        <f t="shared" si="1"/>
        <v>47</v>
      </c>
      <c r="C45" s="12">
        <v>1</v>
      </c>
    </row>
    <row r="46" spans="1:3">
      <c r="A46" s="5">
        <v>45</v>
      </c>
      <c r="B46" s="12">
        <f t="shared" si="1"/>
        <v>46</v>
      </c>
      <c r="C46" s="12">
        <v>1</v>
      </c>
    </row>
    <row r="47" spans="1:3">
      <c r="A47" s="5">
        <v>46</v>
      </c>
      <c r="B47" s="12">
        <f t="shared" si="1"/>
        <v>45</v>
      </c>
      <c r="C47" s="12">
        <v>1</v>
      </c>
    </row>
    <row r="48" spans="1:3">
      <c r="A48" s="5">
        <v>47</v>
      </c>
      <c r="B48" s="12">
        <f t="shared" si="1"/>
        <v>44</v>
      </c>
      <c r="C48" s="12">
        <v>1</v>
      </c>
    </row>
    <row r="49" spans="1:3">
      <c r="A49" s="5">
        <v>48</v>
      </c>
      <c r="B49" s="12">
        <f t="shared" si="1"/>
        <v>43</v>
      </c>
      <c r="C49" s="12">
        <v>1</v>
      </c>
    </row>
    <row r="50" spans="1:3">
      <c r="A50" s="5">
        <v>49</v>
      </c>
      <c r="B50" s="12">
        <f t="shared" si="1"/>
        <v>42</v>
      </c>
      <c r="C50" s="12">
        <v>1</v>
      </c>
    </row>
    <row r="51" spans="1:3">
      <c r="A51" s="5">
        <v>50</v>
      </c>
      <c r="B51" s="12">
        <f t="shared" si="1"/>
        <v>41</v>
      </c>
      <c r="C51" s="12">
        <v>1</v>
      </c>
    </row>
    <row r="52" spans="1:3">
      <c r="A52" s="45" t="s">
        <v>6</v>
      </c>
      <c r="B52">
        <v>40</v>
      </c>
    </row>
    <row r="53" spans="1:3">
      <c r="A53" s="49"/>
      <c r="B53" s="46">
        <v>0</v>
      </c>
      <c r="C53" s="4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Results</vt:lpstr>
      <vt:lpstr>Points Lookup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2012-12-11T05:41:48Z</cp:lastPrinted>
  <dcterms:created xsi:type="dcterms:W3CDTF">2005-05-25T20:15:34Z</dcterms:created>
  <dcterms:modified xsi:type="dcterms:W3CDTF">2015-09-29T17:48:46Z</dcterms:modified>
</cp:coreProperties>
</file>